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Главная" sheetId="1" r:id="rId1"/>
    <sheet name="Посещение" sheetId="2" r:id="rId2"/>
    <sheet name="Тест" sheetId="3" r:id="rId3"/>
    <sheet name="ДЗ" sheetId="4" r:id="rId4"/>
    <sheet name="Посещение осенью" sheetId="5" r:id="rId5"/>
  </sheets>
  <definedNames/>
  <calcPr fullCalcOnLoad="1"/>
</workbook>
</file>

<file path=xl/comments1.xml><?xml version="1.0" encoding="utf-8"?>
<comments xmlns="http://schemas.openxmlformats.org/spreadsheetml/2006/main">
  <authors>
    <author>enikeev</author>
    <author>Enikeev F.U.</author>
    <author>admin</author>
    <author>Еникеев Фарид</author>
    <author>Enikeev</author>
  </authors>
  <commentList>
    <comment ref="X3" authorId="0">
      <text>
        <r>
          <rPr>
            <sz val="8"/>
            <rFont val="Tahoma"/>
            <family val="0"/>
          </rPr>
          <t>Контрольная работа №3</t>
        </r>
      </text>
    </comment>
    <comment ref="Y3" authorId="0">
      <text>
        <r>
          <rPr>
            <sz val="8"/>
            <rFont val="Tahoma"/>
            <family val="0"/>
          </rPr>
          <t>Контрольная работа №4</t>
        </r>
      </text>
    </comment>
    <comment ref="W3" authorId="0">
      <text>
        <r>
          <rPr>
            <sz val="8"/>
            <rFont val="Tahoma"/>
            <family val="0"/>
          </rPr>
          <t xml:space="preserve">
Дополнительные вопросы и бонусы </t>
        </r>
      </text>
    </comment>
    <comment ref="U3" authorId="0">
      <text>
        <r>
          <rPr>
            <sz val="8"/>
            <rFont val="Tahoma"/>
            <family val="0"/>
          </rPr>
          <t>Домашнее задание</t>
        </r>
      </text>
    </comment>
    <comment ref="R3" authorId="0">
      <text>
        <r>
          <rPr>
            <sz val="8"/>
            <rFont val="Tahoma"/>
            <family val="0"/>
          </rPr>
          <t>Расчетно-графическая работа</t>
        </r>
      </text>
    </comment>
    <comment ref="O3" authorId="0">
      <text>
        <r>
          <rPr>
            <sz val="8"/>
            <rFont val="Tahoma"/>
            <family val="0"/>
          </rPr>
          <t>Рейтинг по ЛР
Каким по счету в группе сдал все ЛР</t>
        </r>
      </text>
    </comment>
    <comment ref="O38" authorId="0">
      <text>
        <r>
          <rPr>
            <sz val="8"/>
            <rFont val="Tahoma"/>
            <family val="0"/>
          </rPr>
          <t>Всего по группе защищено отчетов</t>
        </r>
      </text>
    </comment>
    <comment ref="O39" authorId="0">
      <text>
        <r>
          <rPr>
            <sz val="8"/>
            <rFont val="Tahoma"/>
            <family val="0"/>
          </rPr>
          <t xml:space="preserve">Осталось защитить отчеты в целом по группе </t>
        </r>
      </text>
    </comment>
    <comment ref="U38" authorId="0">
      <text>
        <r>
          <rPr>
            <sz val="8"/>
            <rFont val="Tahoma"/>
            <family val="0"/>
          </rPr>
          <t>Выбрали тему ДЗ</t>
        </r>
      </text>
    </comment>
    <comment ref="U39" authorId="0">
      <text>
        <r>
          <rPr>
            <sz val="8"/>
            <rFont val="Tahoma"/>
            <family val="0"/>
          </rPr>
          <t>Пацифисты 
(НЕ выбрали тему ДЗ)</t>
        </r>
      </text>
    </comment>
    <comment ref="R38" authorId="0">
      <text>
        <r>
          <rPr>
            <sz val="8"/>
            <rFont val="Tahoma"/>
            <family val="0"/>
          </rPr>
          <t>Защитили РГР</t>
        </r>
      </text>
    </comment>
    <comment ref="X38" authorId="0">
      <text>
        <r>
          <rPr>
            <sz val="8"/>
            <rFont val="Tahoma"/>
            <family val="0"/>
          </rPr>
          <t xml:space="preserve">Сдали КР№3
Сачки… </t>
        </r>
      </text>
    </comment>
    <comment ref="X39" authorId="0">
      <text>
        <r>
          <rPr>
            <sz val="8"/>
            <rFont val="Tahoma"/>
            <family val="0"/>
          </rPr>
          <t xml:space="preserve">НЕ сдали КР№3
Они, видимо, очень сильно, ну, просто страстно хотят испытать себя 22.05.2010 г. во время выполнения КР№3 
Успехов вам! </t>
        </r>
      </text>
    </comment>
    <comment ref="W38" authorId="0">
      <text>
        <r>
          <rPr>
            <sz val="8"/>
            <rFont val="Tahoma"/>
            <family val="0"/>
          </rPr>
          <t>Количество студентов, имеющих ДВ</t>
        </r>
      </text>
    </comment>
    <comment ref="W39" authorId="0">
      <text>
        <r>
          <rPr>
            <sz val="8"/>
            <rFont val="Tahoma"/>
            <family val="0"/>
          </rPr>
          <t>Количество студентов, НЕ имеющих ДВ</t>
        </r>
      </text>
    </comment>
    <comment ref="V38" authorId="0">
      <text>
        <r>
          <rPr>
            <sz val="8"/>
            <rFont val="Tahoma"/>
            <family val="0"/>
          </rPr>
          <t>СДАЛИ ДЗ</t>
        </r>
      </text>
    </comment>
    <comment ref="V39" authorId="0">
      <text>
        <r>
          <rPr>
            <sz val="8"/>
            <rFont val="Tahoma"/>
            <family val="0"/>
          </rPr>
          <t xml:space="preserve">Выбрали тему ДЗ, но не сдали его </t>
        </r>
      </text>
    </comment>
    <comment ref="AG38" authorId="0">
      <text>
        <r>
          <rPr>
            <sz val="8"/>
            <rFont val="Tahoma"/>
            <family val="0"/>
          </rPr>
          <t>Получили экзамен-автомат</t>
        </r>
      </text>
    </comment>
    <comment ref="AG39" authorId="0">
      <text>
        <r>
          <rPr>
            <sz val="8"/>
            <rFont val="Tahoma"/>
            <family val="0"/>
          </rPr>
          <t>Не получили экзамен-автомат</t>
        </r>
      </text>
    </comment>
    <comment ref="AB4" authorId="0">
      <text>
        <r>
          <rPr>
            <sz val="8"/>
            <rFont val="Tahoma"/>
            <family val="0"/>
          </rPr>
          <t>Аттестация третья
Весна 31 неделя</t>
        </r>
      </text>
    </comment>
    <comment ref="AC4" authorId="0">
      <text>
        <r>
          <rPr>
            <sz val="8"/>
            <rFont val="Tahoma"/>
            <family val="0"/>
          </rPr>
          <t>Аттестация четвертая
Весна 37 неделя</t>
        </r>
      </text>
    </comment>
    <comment ref="AG3" authorId="0">
      <text>
        <r>
          <rPr>
            <sz val="8"/>
            <rFont val="Tahoma"/>
            <family val="0"/>
          </rPr>
          <t>Оценка за экзамен</t>
        </r>
      </text>
    </comment>
    <comment ref="AF3" authorId="0">
      <text>
        <r>
          <rPr>
            <sz val="8"/>
            <rFont val="Tahoma"/>
            <family val="0"/>
          </rPr>
          <t>Допуск к экзамену</t>
        </r>
      </text>
    </comment>
    <comment ref="Z3" authorId="0">
      <text>
        <r>
          <rPr>
            <sz val="8"/>
            <rFont val="Tahoma"/>
            <family val="0"/>
          </rPr>
          <t>Итоги аттестаций</t>
        </r>
      </text>
    </comment>
    <comment ref="U4" authorId="0">
      <text>
        <r>
          <rPr>
            <sz val="8"/>
            <rFont val="Tahoma"/>
            <family val="0"/>
          </rPr>
          <t>Номер темы ДЗ</t>
        </r>
      </text>
    </comment>
    <comment ref="V4" authorId="0">
      <text>
        <r>
          <rPr>
            <sz val="8"/>
            <rFont val="Tahoma"/>
            <family val="0"/>
          </rPr>
          <t>Отметка о приеме ДЗ</t>
        </r>
      </text>
    </comment>
    <comment ref="AD4" authorId="0">
      <text>
        <r>
          <rPr>
            <sz val="8"/>
            <rFont val="Tahoma"/>
            <family val="0"/>
          </rPr>
          <t xml:space="preserve">Оценка за работу в осеннем семестре </t>
        </r>
      </text>
    </comment>
    <comment ref="AE4" authorId="0">
      <text>
        <r>
          <rPr>
            <sz val="8"/>
            <rFont val="Tahoma"/>
            <family val="0"/>
          </rPr>
          <t xml:space="preserve">Итоговый контроль - зачет по информатике 
Каким по счету в группе сдан зачет
</t>
        </r>
      </text>
    </comment>
    <comment ref="AE38" authorId="0">
      <text>
        <r>
          <rPr>
            <sz val="8"/>
            <rFont val="Tahoma"/>
            <family val="0"/>
          </rPr>
          <t xml:space="preserve">Средняя успеваемость по ЛР - по группе </t>
        </r>
      </text>
    </comment>
    <comment ref="AE39" authorId="0">
      <text>
        <r>
          <rPr>
            <sz val="8"/>
            <rFont val="Tahoma"/>
            <family val="0"/>
          </rPr>
          <t>Осталось сдать ЛР</t>
        </r>
      </text>
    </comment>
    <comment ref="AB38" authorId="0">
      <text>
        <r>
          <rPr>
            <sz val="8"/>
            <rFont val="Tahoma"/>
            <family val="0"/>
          </rPr>
          <t xml:space="preserve">Аттестованы на 31 неделе </t>
        </r>
      </text>
    </comment>
    <comment ref="AB39" authorId="0">
      <text>
        <r>
          <rPr>
            <sz val="8"/>
            <rFont val="Tahoma"/>
            <family val="0"/>
          </rPr>
          <t xml:space="preserve">Не аттестованы на 31 неделе </t>
        </r>
      </text>
    </comment>
    <comment ref="AC38" authorId="0">
      <text>
        <r>
          <rPr>
            <sz val="8"/>
            <rFont val="Tahoma"/>
            <family val="0"/>
          </rPr>
          <t xml:space="preserve">Аттестованы на 31 неделе </t>
        </r>
      </text>
    </comment>
    <comment ref="AC39" authorId="0">
      <text>
        <r>
          <rPr>
            <sz val="8"/>
            <rFont val="Tahoma"/>
            <family val="0"/>
          </rPr>
          <t xml:space="preserve">Не аттестованы на 31 неделе </t>
        </r>
      </text>
    </comment>
    <comment ref="Y38" authorId="0">
      <text>
        <r>
          <rPr>
            <sz val="8"/>
            <rFont val="Tahoma"/>
            <family val="0"/>
          </rPr>
          <t>Они не хотят приходить 12.05.2010, чтобы написать КР№4</t>
        </r>
      </text>
    </comment>
    <comment ref="Y39" authorId="0">
      <text>
        <r>
          <rPr>
            <sz val="8"/>
            <rFont val="Tahoma"/>
            <family val="0"/>
          </rPr>
          <t xml:space="preserve">Желающие сдавать КР№4 12.05.2010 </t>
        </r>
      </text>
    </comment>
    <comment ref="AD3" authorId="1">
      <text>
        <r>
          <rPr>
            <sz val="8"/>
            <rFont val="Tahoma"/>
            <family val="0"/>
          </rPr>
          <t xml:space="preserve">Результат работы в осеннем семестре </t>
        </r>
      </text>
    </comment>
    <comment ref="Q3" authorId="0">
      <text>
        <r>
          <rPr>
            <sz val="8"/>
            <rFont val="Tahoma"/>
            <family val="0"/>
          </rPr>
          <t>01.02.2012 Спецзадание №4 (это Домашнее задание по теме 10)
ДЗ10 Методы интерполяции (штрафбат)
Уровень сложности задания: 6 по 10 балльной шкале 
Выдается индивидуально особо отличившимся в осеннем семестре: руководящему составу спецназа и удостоенным высоких прввительственных наград 
Выдается тем студентам, которые сдали на проверку отчет с вариантом задания, отличным от заданного преподавателем 
Используется в качестве "особого" поощрения 
В случае, если студент сдал все 10 ЛР (ЛР1+ЛР2+ЛР3_ЛР3Д+ЛР4+ЛР5+ЛР6+ЛР6Д+ЛР7+ЛР8) без последствий, он получает автомат по ЛР9. И наоборот...</t>
        </r>
      </text>
    </comment>
    <comment ref="C3" authorId="0">
      <text>
        <r>
          <rPr>
            <sz val="8"/>
            <rFont val="Tahoma"/>
            <family val="0"/>
          </rPr>
          <t>Осенние подвиги</t>
        </r>
      </text>
    </comment>
    <comment ref="D3" authorId="0">
      <text>
        <r>
          <rPr>
            <sz val="8"/>
            <rFont val="Tahoma"/>
            <family val="0"/>
          </rPr>
          <t xml:space="preserve">Номер  
варианта 
задания
</t>
        </r>
      </text>
    </comment>
    <comment ref="D39" authorId="0">
      <text>
        <r>
          <rPr>
            <sz val="8"/>
            <rFont val="Tahoma"/>
            <family val="0"/>
          </rPr>
          <t xml:space="preserve">Расчетное количество студентов в группе </t>
        </r>
      </text>
    </comment>
    <comment ref="E4" authorId="0">
      <text>
        <r>
          <rPr>
            <sz val="8"/>
            <rFont val="Tahoma"/>
            <family val="0"/>
          </rPr>
          <t>ЛР1 Программирование алгоритмов линейной структуры</t>
        </r>
      </text>
    </comment>
    <comment ref="F4" authorId="0">
      <text>
        <r>
          <rPr>
            <sz val="8"/>
            <rFont val="Tahoma"/>
            <family val="0"/>
          </rPr>
          <t>ЛР2 Программирование арифметического цикла</t>
        </r>
      </text>
    </comment>
    <comment ref="G4" authorId="0">
      <text>
        <r>
          <rPr>
            <sz val="8"/>
            <rFont val="Tahoma"/>
            <family val="0"/>
          </rPr>
          <t>ЛР3 Программирование разветвляющегося вычислительного процесса</t>
        </r>
      </text>
    </comment>
    <comment ref="H4" authorId="0">
      <text>
        <r>
          <rPr>
            <sz val="8"/>
            <rFont val="Tahoma"/>
            <family val="0"/>
          </rPr>
          <t>ЛР№3Д. Программирование итерационного цикла</t>
        </r>
      </text>
    </comment>
    <comment ref="I4" authorId="0">
      <text>
        <r>
          <rPr>
            <sz val="8"/>
            <rFont val="Tahoma"/>
            <family val="0"/>
          </rPr>
          <t>ЛР4 Вычисление определенного интеграла</t>
        </r>
      </text>
    </comment>
    <comment ref="J4" authorId="0">
      <text>
        <r>
          <rPr>
            <sz val="8"/>
            <rFont val="Tahoma"/>
            <family val="0"/>
          </rPr>
          <t>ЛР5 Решение нелинейного уравнения вида f(x)=0</t>
        </r>
      </text>
    </comment>
    <comment ref="K4" authorId="0">
      <text>
        <r>
          <rPr>
            <sz val="8"/>
            <rFont val="Tahoma"/>
            <family val="0"/>
          </rPr>
          <t xml:space="preserve">ЛР6 Поиск минимума функции одной переменой </t>
        </r>
      </text>
    </comment>
    <comment ref="N4" authorId="0">
      <text>
        <r>
          <rPr>
            <sz val="8"/>
            <rFont val="Tahoma"/>
            <family val="0"/>
          </rPr>
          <t xml:space="preserve">01.02.2012 Спецзадание №2
ДЗ8 Идентификация моделей сложных сред вида y=f(x.a.b)
Спецзадание : это Домашнее задание по теме 8. 
Уровень сложности задания: 10 по 10 балльной шкале (хоро-ошая работенка!)
Выдается индивидуально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Этой высокой правительственной награды может быть удостоен студент (студентка), долго готовящий отчеты по ЛР1-3 и не успевший на раздачу тем ДЗ 1-7, а также студентам, допустившим в отчетах по ЛР1,2,3 ССО или большое количество перлов при решении теста по теории
</t>
        </r>
      </text>
    </comment>
    <comment ref="B3" authorId="0">
      <text>
        <r>
          <rPr>
            <sz val="8"/>
            <rFont val="Tahoma"/>
            <family val="0"/>
          </rPr>
          <t xml:space="preserve">Первопроходцы 
БСТ-11-01 Они первыми получили зачет-автомат в осеннем семестре 
Иванов Максим Борисович − автомат по РГР (первый зачет-автомат в группе БСТ-11-01) 
Ахиярова Руфина Ильдусовна − автомат по РГР (второй зачет-автомат в группе БСТ-11-01) 
Шайдуллин Алик Маратович − автомат по РГР (третий зачет-автомат в группе БСТ-11-01) 
Аргонавты потока БСТ-11 
БСТ-11-01 Лучшие в группе по результатам решения осеннего теста 
Баймухаметов Артем − результат 33 за 53 минуты − автомат по РГР (первое место в группе БСТ-11-01) 
Туктагулов Эмиль Димович − результат 30 за 48 минут − автомат по РГР (второе место в группе БСТ-11-01) 
Салихова Регина Фаилевна − результат 30 за 49 минут − автомат по РГР (третье место в группе БСТ-11-01) 
БСТ-11-01 Победители конкурса домашних заданий 
Баймухаметов Артем Сергеевич. Тема 5. Музыкальные редакторы. 
Дарсалия Георгий Мурманович Тема 14. Гиа Универсал представляет. Домашнее видео со спецэффектами. 
Иванов Максим Борисович Тема 15 Презентация с видеорядом. Афганская Война 
</t>
        </r>
      </text>
    </comment>
    <comment ref="H5" authorId="0">
      <text>
        <r>
          <rPr>
            <sz val="8"/>
            <rFont val="Tahoma"/>
            <family val="0"/>
          </rPr>
          <t xml:space="preserve">01.02.2012
Автомат по ЛР3Д по результатам учебы в осеннем семестре 2011/2012 уч. Г. </t>
        </r>
      </text>
    </comment>
    <comment ref="L5" authorId="0">
      <text>
        <r>
          <rPr>
            <sz val="8"/>
            <rFont val="Tahoma"/>
            <family val="0"/>
          </rPr>
          <t xml:space="preserve">01.02.2012
Автомат по ЛР3Д по результатам учебы в осеннем семестре 2011/2012 уч. Г. </t>
        </r>
      </text>
    </comment>
    <comment ref="M4" authorId="0">
      <text>
        <r>
          <rPr>
            <sz val="8"/>
            <rFont val="Tahoma"/>
            <family val="0"/>
          </rPr>
          <t xml:space="preserve">01.02.2012 Спецзадание №1
ЛР7 Решение системы линейных уравнений 
Уровень сложности 4 пор 10-балльной шкале (легкотня)
Эта ЛР предназначена для "поощрения" особо отличившихся штрафников, а также всех добровольцев, решивших записаться в стройоотряд
Может быть выдана по желанию студентам, решивших </t>
        </r>
        <r>
          <rPr>
            <i/>
            <sz val="8"/>
            <rFont val="Tahoma"/>
            <family val="2"/>
          </rPr>
          <t xml:space="preserve">более углубленно </t>
        </r>
        <r>
          <rPr>
            <sz val="8"/>
            <rFont val="Tahoma"/>
            <family val="0"/>
          </rPr>
          <t xml:space="preserve">изучить курс информатики на основании сделанных ими предсталвений (отчеты по ЛР1,2,3 + решенный тест) 
</t>
        </r>
      </text>
    </comment>
    <comment ref="M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 authorId="0">
      <text>
        <r>
          <rPr>
            <sz val="8"/>
            <rFont val="Tahoma"/>
            <family val="0"/>
          </rPr>
          <t>01.02.2012 Спецзадание №3
ДЗ9 Вычисление определенного интеграла (спецназ)
Уровень сложности 6 по 10-балльной шкале (не самое сложное спецзадание)
Выдается тем студентам, которые сдали на проверку отчет с вариантом задания, отличным от заданного преподавателем 
Может быть выдана в индивидуальном порядке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Используется в качестве особого поощрения 
Это Домашнее задание по теме 9
В случае, если студент сдал все 10 ЛР (ЛР1+ЛР2+ЛР3_ЛР3Д+ЛР4+ЛР5+ЛР6+ЛР6Д+ЛР7+ЛР8) без последствий, он получает автомат по ЛР9. И наоборот...</t>
        </r>
      </text>
    </comment>
    <comment ref="P5" authorId="0">
      <text>
        <r>
          <rPr>
            <sz val="8"/>
            <rFont val="Tahoma"/>
            <family val="0"/>
          </rPr>
          <t xml:space="preserve">01.02.2012
Пока вроде бы выдавать это поощрение не за что. Но еще не вечер! </t>
        </r>
      </text>
    </comment>
    <comment ref="Q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S4" authorId="0">
      <text>
        <r>
          <rPr>
            <sz val="8"/>
            <rFont val="Tahoma"/>
            <family val="0"/>
          </rPr>
          <t xml:space="preserve">Результат решения осеннего теста потеории </t>
        </r>
      </text>
    </comment>
    <comment ref="Z38" authorId="2">
      <text>
        <r>
          <rPr>
            <sz val="8"/>
            <rFont val="Tahoma"/>
            <family val="2"/>
          </rPr>
          <t xml:space="preserve">Количество студентов, аттестованных на первой аттестации </t>
        </r>
      </text>
    </comment>
    <comment ref="AA38" authorId="2">
      <text>
        <r>
          <rPr>
            <sz val="8"/>
            <rFont val="Tahoma"/>
            <family val="2"/>
          </rPr>
          <t xml:space="preserve">Количество студентов, аттестованных на второй аттестации </t>
        </r>
      </text>
    </comment>
    <comment ref="Z39" authorId="3">
      <text>
        <r>
          <rPr>
            <sz val="8"/>
            <rFont val="Tahoma"/>
            <family val="2"/>
          </rPr>
          <t xml:space="preserve">Количество студентов, НЕ аттестованных на первой аттестации </t>
        </r>
      </text>
    </comment>
    <comment ref="AA39" authorId="2">
      <text>
        <r>
          <rPr>
            <sz val="8"/>
            <rFont val="Tahoma"/>
            <family val="2"/>
          </rPr>
          <t xml:space="preserve">Количество студентов, НЕ аттестованных на второй аттестации </t>
        </r>
      </text>
    </comment>
    <comment ref="AH4" authorId="2">
      <text>
        <r>
          <rPr>
            <sz val="8"/>
            <rFont val="Tahoma"/>
            <family val="0"/>
          </rPr>
          <t>Каким по счету проставил экзамен в зачетку и зачетную ведомость</t>
        </r>
      </text>
    </comment>
    <comment ref="AI4" authorId="2">
      <text>
        <r>
          <rPr>
            <sz val="8"/>
            <rFont val="Tahoma"/>
            <family val="0"/>
          </rPr>
          <t>Дата проставления экзамена в зачетку</t>
        </r>
      </text>
    </comment>
    <comment ref="AH38" authorId="2">
      <text>
        <r>
          <rPr>
            <sz val="8"/>
            <rFont val="Tahoma"/>
            <family val="0"/>
          </rPr>
          <t>Проставили зачет в зачетку</t>
        </r>
      </text>
    </comment>
    <comment ref="AH39" authorId="3">
      <text>
        <r>
          <rPr>
            <sz val="8"/>
            <rFont val="Tahoma"/>
            <family val="2"/>
          </rPr>
          <t>НЕ выбрали тему ДЗ 
(Всего пацифистов в группе)</t>
        </r>
      </text>
    </comment>
    <comment ref="B7" authorId="0">
      <text>
        <r>
          <rPr>
            <sz val="8"/>
            <rFont val="Tahoma"/>
            <family val="0"/>
          </rPr>
          <t>20.01.2012 
Пог иб смертью храбрых ..
Вечная слава героям!!!</t>
        </r>
      </text>
    </comment>
    <comment ref="B12" authorId="0">
      <text>
        <r>
          <rPr>
            <sz val="8"/>
            <rFont val="Tahoma"/>
            <family val="0"/>
          </rPr>
          <t>20.01.2012 
Пог иб смертью храбрых ..
Вечная слава героям!!!</t>
        </r>
      </text>
    </comment>
    <comment ref="B33" authorId="0">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0">
      <text>
        <r>
          <rPr>
            <sz val="8"/>
            <rFont val="Tahoma"/>
            <family val="0"/>
          </rPr>
          <t xml:space="preserve">Староста группы </t>
        </r>
      </text>
    </comment>
    <comment ref="B37" authorId="4">
      <text>
        <r>
          <rPr>
            <sz val="10"/>
            <rFont val="Tahoma"/>
            <family val="0"/>
          </rPr>
          <t xml:space="preserve">30.03.2012
Присвоить Айнуру звание дважды героя потока БСТ. 
Ждем снова в гости к нам уже этой осенью... Надеемся, что третий заход на посадку окажется успешным... 
17.11.2011
Данные из Интерпола
Десант прошлого года 
БСТ-10-01 
Осенью 2010 сдано 5 ЛР при 7 пропусках 
01.12.2011
Личный логин Фаукаева Айнура 
IN2.BST-11-03
</t>
        </r>
      </text>
    </comment>
    <comment ref="C5" authorId="0">
      <text>
        <r>
          <rPr>
            <sz val="8"/>
            <rFont val="Tahoma"/>
            <family val="0"/>
          </rPr>
          <t>24.12.2011
01.02.2012 
Результат зимней охоты:  структура папок ОК
Нужно сдать:
ЛР1 + ЛР2 + ЛР3 + ЛР4 + ЛР5 + ЛР6 + РГР + Тест + ДЗ (или КР3+КР4)</t>
        </r>
      </text>
    </comment>
    <comment ref="C6" authorId="0">
      <text>
        <r>
          <rPr>
            <sz val="8"/>
            <rFont val="Tahoma"/>
            <family val="0"/>
          </rPr>
          <t xml:space="preserve">30.12.2011
Вывод на весну: бить Саита палкой чтобы работал 
24.12.2011
Результат решения теста в штрафном режиме: 
Решение преподавателя:   
ЛР3Д + ЛР6Д (весной)
28.12.2011
Результат проверки с ПК преподавателя 
ДЗ нет  = перевод в спецназ 
01.02.2012 
Результат зимней охоты:  структура папок ОК
Нужно сдать:
ЛР1 + ЛР2 + ЛР3 + ЛР4 + ЛР5 + ЛР6 + РГР + Тест + ДЗ (или КР3 + КР4)
Штрафбат: ЛР3Д+ЛР6Д
Спецназ: ЛР7
</t>
        </r>
      </text>
    </comment>
    <comment ref="C8" authorId="0">
      <text>
        <r>
          <rPr>
            <sz val="8"/>
            <rFont val="Tahoma"/>
            <family val="0"/>
          </rPr>
          <t>16.12.2011
01.02.2012 
Результат зимней охоты:  структура папок ОК
Нужно сдать:
ЛР1 + ЛР2 + ЛР3 + ЛР4 + ЛР5 + ЛР6 + РГР + Тест + ДЗ (или КР3+КР4)</t>
        </r>
      </text>
    </comment>
    <comment ref="C9" authorId="0">
      <text>
        <r>
          <rPr>
            <sz val="8"/>
            <rFont val="Tahoma"/>
            <family val="0"/>
          </rPr>
          <t xml:space="preserve">17.12.2011
Решение преподавателя по результатам проверки ДЗ, Теста и ЛР6_1: 
</t>
        </r>
        <r>
          <rPr>
            <i/>
            <sz val="8"/>
            <rFont val="Tahoma"/>
            <family val="2"/>
          </rPr>
          <t>С огромным удовольствием</t>
        </r>
        <r>
          <rPr>
            <sz val="8"/>
            <rFont val="Tahoma"/>
            <family val="0"/>
          </rPr>
          <t xml:space="preserve"> надрать Антону уши и выдать ему последнее китайское предупреждениее: поймаю весной на ЛР1,2,3 - направлю в стройотряд особого назначения ! 
01.02.2012 
Результат зимней охоты:  структура папок ОК
Нужно сдать:
ЛР1 + ЛР2 + ЛР3 + ЛР4 + ЛР5 + ЛР6 + РГР + Тест + ДЗ (или КР3+КР4)</t>
        </r>
      </text>
    </comment>
    <comment ref="C10" authorId="0">
      <text>
        <r>
          <rPr>
            <sz val="8"/>
            <rFont val="Tahoma"/>
            <family val="0"/>
          </rPr>
          <t>27.12.2011
Результат проверки с ПК преподавателя 
ДЗ так и нет
Принято решение: вместо ДЗ ЛР6Д весной
01.02.2012 
Результат осенней охоты:  структура папок ОК
Нужно сдать:
ЛР1 + ЛР2 + ЛР3 + ЛР4 + ЛР5 + ЛР6 + РГР + Тест + ДЗ (или КР3 + КР4)</t>
        </r>
      </text>
    </comment>
    <comment ref="C11" authorId="0">
      <text>
        <r>
          <rPr>
            <sz val="8"/>
            <rFont val="Tahoma"/>
            <family val="0"/>
          </rPr>
          <t>24.12.2011
ДЗ выполнено в полном объеме
Но в папке Давлетова больше ничего нет 
Хоро-оший экземпляр для зимней охоты! 
01.02.2012 
Результат зимней охоты: попался который кусался ! 
Вадим попдает прямиком в ягдташ преподпадавтеля!!  Кроме ДЗ, больше ничего у папке Вадима нет. А раз так, то у преподавателя появляются все основания для того чтобы выдать Вадиму дополнительные полезные общеукрепляющие упражнения
Поскольку в папке нет всех 10ЛР, Вадим переводится в спецназ. Правда, благодаря ДЗ и прочим хорошим показателям полную боевую выкладку Вадиму выдавать пока рано (успеем догрузить его при проверке отчетов по ЛР1,2,3), тем не менее, кое что от себя добавим... 
Нужно сдать:
ЛР1 + ЛР2 + ЛР3 + ЛР4 + ЛР5 + ЛР6 + Тест + ДЗ (или КР3 + КР4)
Штрафбат: ЛР3Д+ЛР6Д
Спецназ: ЛР7</t>
        </r>
      </text>
    </comment>
    <comment ref="C13" authorId="0">
      <text>
        <r>
          <rPr>
            <sz val="8"/>
            <rFont val="Tahoma"/>
            <family val="0"/>
          </rPr>
          <t>23.12.2011
Результат решения теста в боевом режиме: 
Решение преподавателя:   ЛР6Д (весной)
30.12.2011
Результат решения теста в штрафном режиме: 
7 перлов плюс несданный тест =  ЛР3Д на весну + особый надзор
ИТОГО ЛР3Д + ЛР6Д + особый надзор 
12.01.2012
Результат решения теста 9
ИТОГО 11 перлов плюс несданный тест =  
перевод в спецназ с выдачей важного правительственного задания  
13.01.2011
Результат проверки с ПК преподавателя 
ЛР9 явно у кого-то передрана
ЛР10 не лдотянута до конца В ней 1-434 
Решение: Отчет весной по ЛР1 в формате HTML 
Вывод: и этот тоже может. Если захочет. Взять на контроль посещение. 
01.02.2012 
Результат зимней охоты:  структура папок ОК
Нужно сдать:
ЛР1 + ЛР2 + ЛР3 + ЛР4 + ЛР5 + ЛР6 + РГР + Тест + ДЗ (или КР3 + КР4)
Штрафбат: ЛР3Д+ЛР6Д
Спецназ: ЛР7 + ДЗ9</t>
        </r>
      </text>
    </comment>
    <comment ref="C14" authorId="0">
      <text>
        <r>
          <rPr>
            <sz val="8"/>
            <rFont val="Tahoma"/>
            <family val="0"/>
          </rPr>
          <t xml:space="preserve">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27.12.2011
ЛР3_1 нет  - перевод в спецназ 
27.12.2011
ЛР9: Выдать в спецназе спецзадание В общем, командир спецназа БСТ-11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15" authorId="4">
      <text>
        <r>
          <rPr>
            <sz val="8"/>
            <rFont val="Tahoma"/>
            <family val="2"/>
          </rPr>
          <t xml:space="preserve">24.12.2011
ЛР3Д + ЛР6Д на весну по результатам решения теста 
Снижение оценки за работу в семестре на 1 балл 
20.12.2011
Результат проверки с ПК преподавателя 
ЛР10  в папке Колодейчика обнаружена. 
И что мы там видим? 
Отчет по информатике
Группа БСТ-11-01 Кашапов Мидхат Вариант №11
Картина Репина "Приплыли"  
Колодейчик назначается заместителем командира спецназа потока БСТ-11 
28 декабря 2011 г. 
Никита сдал ДЗ по теме 3 на условиях, оговоренных в объявлении от 24 декабря 2011 г. 
Плановые занятия по информатике на 17 неделе. То есть, он поставил на кон ЛР3Д+ЛР6Д и проиграл: на сегодняшний день ЛР3,6,7 не сданы. Достаточно сказать что в отчете по ЛР3 до сих пор есть строчка X:\Kashapov3\Kashapov3.doc
Ну, сколько можно? 
Если доживет до весны, выдать еще две ЛР калсса ЛР3Д + ЛР6Д и перевести в генералы спецназа БСТ-11 
31 декабря 2011 г. 
Результат решения теста в штьрафном режиме 14 при 13 перлах. 
Генерал спецназа Колодейчик Никита удостоен высокого звания "Герой информатики" и повышен в чине до генерал-полковника 
11 января 2011 Результат решения теста 21 при 9 перлах
Решение принять в феврале  
12 января 2011 Результат решения теста 20 при 10 перлах
Решение будет приниматься весной с учетом количества попыток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16" authorId="0">
      <text>
        <r>
          <rPr>
            <sz val="8"/>
            <rFont val="Tahoma"/>
            <family val="0"/>
          </rPr>
          <t>17.12.2011
Взять под надзор и за каждый пропуск лаборатороного занятия выдавать Марселдю дополнительную лабу. Он справится! 
01.02.2012 
Результат зимней охоты: Марсель все   лабораторные  работы -  структура папок ОК
Нужно сдать:
ЛР1 + ЛР2 + ЛР3 + ЛР4 + ЛР5 + ЛР6 + РГР + Тест + ДЗ (или КР3 + КР4)</t>
        </r>
      </text>
    </comment>
    <comment ref="C17" authorId="4">
      <text>
        <r>
          <rPr>
            <sz val="8"/>
            <rFont val="Tahoma"/>
            <family val="2"/>
          </rPr>
          <t>24.12.2011
ЛР3Д + ЛР6Д на весну по результатам решения теста 
Снижение оценки за работу в семестре на 1 балл 
28.12.2011
Результат проверки с ПК преподавателя 
Папка Malyi .BST-11-03 пуста. 
ЛР9 не сдана = перевод в спецназ БСТ-11 
28.12.2011
Результат проверки с ПК преподавателя 
Папка Malyi .BST-11-03 пуста. 
ЛР10 не сдана = перевод в разведку спецназа БСТ-11 
28.12.2011
Результат проверки с ПК преподавателя 
Папка Malyi .BST-11-03 пуста. 
ДЗ не сдано = назначить зам. начальника разведки спецназа БСТ-11 
30.12.2011
Результат решения теста 
Особое задание + особый надзор 
10.01.2011
Результат решения теста 10.01: 
тест решать может, просто не хочет. 
Усиленный контроль посещения весной 
01.02.2012 
Результат осенней охоты: в папке Малого Спартака пусто. Решение дополнить боевое задание ДЗ8 и включить Малого в отделение гвардейцев десанта
Нужно сдать:
ЛР1 + ЛР2 + ЛР3 + ЛР4 + ЛР5 + ЛР6 + РГР + Тест + ДЗ (или КР3 + КР4)
Штрафбат: ЛР3Д+ЛР6Д
Спецназ: ЛР7 +  ДЗ8 + ДЗ9 + ДЗ10 
Марш-бросок с полной боевой выкладкой и гранатометом</t>
        </r>
      </text>
    </comment>
    <comment ref="C18" authorId="0">
      <text>
        <r>
          <rPr>
            <sz val="8"/>
            <rFont val="Tahoma"/>
            <family val="0"/>
          </rPr>
          <t>24.12.2011
Лилии Мухметшиной: 
По результатам кровавого тестирования: 
ЛР3Д + ЛР6Д + спецзадание (ЛР6_1 поглощено) 
01.02.2012 
Результат зимней охоты:  структура папок ОК
Нужно сдать:
ЛР1 + ЛР2 + ЛР3 + ЛР4 + ЛР5 + ЛР6 + РГР + Тест + ДЗ (или КР3 + КР4)
Штрафбат: ЛР3Д+ЛР6Д
Спецназ: ЛР7</t>
        </r>
      </text>
    </comment>
    <comment ref="C19" authorId="0">
      <text>
        <r>
          <rPr>
            <sz val="8"/>
            <rFont val="Tahoma"/>
            <family val="0"/>
          </rPr>
          <t xml:space="preserve">10.01.2011
Результаты проверки с ПК преподавателя 
ЛР7 ОК, но спутал ln2x lnx2
ЛР8 ОК но "родилась"
ЛР9 ОК просто полный
ЛР10 Все ОК кроме файлов по ЛР1. Нет их, этих файлов. 
Февральский заяц… 
Бравый генерал спецназа повышен в звании до генерал-полковника. Ему насторятельно рекомендуется по бабам не ходить. Все равно поймают... 
Весной вместо ЛР6_1 нужно будет выдать генеральский вариант задания 
Генерал в стройоотряде - это будет круто!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30.12.2011 Результат решения боевого теста 
23 правильных ответа при 12 перлах = Генерал спецназа, сдавший тест по информатике 
(по желанию Расима можно разжаловать его в рядовые спецназа, не сдавшего тест по информатике)  
01.02.2012 
Результат зимней охоты:  структура папок неполный ОК (нет ЛР1)
Нужно сдать:
ЛР1 + ЛР2 + ЛР3 + ЛР4 + ЛР5 + ЛР6 + РГР + Тест + ДЗ (или КР3 + КР4)
Штрафбат: ЛР3Д+ЛР6Д
Спецназ: ЛР7 + ДЗ8 + ДЗ9 + ДЗ10 
Марш-бросок с полной боевой выкладкой 
Поскольку нет ЛР1, принимать все ЛР и пр  с </t>
        </r>
        <r>
          <rPr>
            <i/>
            <sz val="8"/>
            <rFont val="Tahoma"/>
            <family val="2"/>
          </rPr>
          <t xml:space="preserve">особым пристрастием </t>
        </r>
        <r>
          <rPr>
            <sz val="8"/>
            <rFont val="Tahoma"/>
            <family val="0"/>
          </rPr>
          <t xml:space="preserve">
</t>
        </r>
      </text>
    </comment>
    <comment ref="C20" authorId="0">
      <text>
        <r>
          <rPr>
            <sz val="8"/>
            <rFont val="Tahoma"/>
            <family val="0"/>
          </rPr>
          <t>25.11.2011
Первый зачет-автомат в группе 
01.02.2012 
Результат зимней охоты:  структура папок ОК… Аж не придерешься! 
Нужно сдать:
ЛР1 + ЛР2 + ЛР3 + ЛР4 + ЛР5 + ЛР6 +  Тест + ДЗ (или КР3 + КР4)</t>
        </r>
      </text>
    </comment>
    <comment ref="C21" authorId="0">
      <text>
        <r>
          <rPr>
            <sz val="8"/>
            <rFont val="Tahoma"/>
            <family val="0"/>
          </rPr>
          <t xml:space="preserve">10.12.2011 
01.02.2012 
Результат зимней охоты:  структура папок ОК
Нужно сдать:
ЛР1 + ЛР2 + ЛР3 + ЛР4 + ЛР5 + ЛР6  + Тест + ДЗ (или КР3 + КР4)
И все равно: Карена нужно взять под особый прицел. Вдруг все таки попадется? </t>
        </r>
      </text>
    </comment>
    <comment ref="C22" authorId="0">
      <text>
        <r>
          <rPr>
            <sz val="8"/>
            <rFont val="Tahoma"/>
            <family val="0"/>
          </rPr>
          <t xml:space="preserve">26.12.2011
Результат проверки ЛР6_1 с ПК преподавателя 
Задан вариант 18
Сдан вариант 21 (Сафиуллин)
Решение: Рамису ЛР6Д на весну 
12.01.2012
Результат решения теста 
ЛР3Д + особый надзор на весну 
Результат решения теста попытка №2 = перевод в спецназ 
12.01.2012
Результат решения теста Попытка №1
Несданный тест = перевод в спецназ 
Результат решения теста Попытка №2
Весной взять Рамиса под усиленный надзор полиции 
А за 5 перлов выдать еще и важное правительственное задание 
13.01.2012
Результат проверки ЛР3_1 с ПК преподавателя 
Исанбаев Артур в нижнем колонтитуле 
13.01.2012
Результат проверки ЛР6_1 с ПК преподавателя 
Все по прежнему
Принято решение: весной выдать блатной вариант на ЛР1,2,3
13.01.2012
Поставить на контроль посещение ЛЗ. За каждый пропуск выдавать дополнительное задание. 
13.01.2012
ЛР8 не сдана = подготовить отчет по ЛР1 весной в формате ppt
01.02.2012 
Результат зимней охоты:  структура папок ОК
Нужно сдать:
ЛР1 + ЛР2 + ЛР3 + ЛР4 + ЛР5 + ЛР6 + РГР + Тест + ДЗ (или КР3 + КР4)
Штрафбат: ЛР3Д+ЛР6Д
Спецназ: ЛР7 </t>
        </r>
      </text>
    </comment>
    <comment ref="C23" authorId="4">
      <text>
        <r>
          <rPr>
            <sz val="8"/>
            <rFont val="Tahoma"/>
            <family val="2"/>
          </rPr>
          <t>24.12.2011
ЛР3Д на весну по результатам решения теста 
28.12.2011
Результат проверки с ПК преподавателя 
ЛР6_1 нет = ЛР6Д на весну 
28.12.2011
Результат проверки с ПК преподавателя 
ЛР10 нет = перевод в спецназ
Особый контроль на ССО 
01.02.2012 
Результат зимней охоты:  Нет ЛР4 и ЛР10! Ура!  Выдать вдогонку ДЗ9+ДЗ10
Нужно сдать:
ЛР1 + ЛР2 + ЛР3 + ЛР4 + ЛР5 + ЛР6 + РГР + Тест + ДЗ (или КР3 + КР4)
Штрафбат: ЛР3Д+ЛР6Д
Спецназ: ЛР7 +ДЗ9 + ДЗ10</t>
        </r>
      </text>
    </comment>
    <comment ref="C24" authorId="0">
      <text>
        <r>
          <rPr>
            <sz val="8"/>
            <rFont val="Tahoma"/>
            <family val="0"/>
          </rPr>
          <t xml:space="preserve">17.12.2011
01.02.2012 
Результат зимней охоты:  структура папок ОК
Нужно сдать:
ЛР1 + ЛР2 + ЛР3 + ЛР4 + ЛР5 + ЛР6 + Тест + ДЗ (или КР3 + КР4)
</t>
        </r>
      </text>
    </comment>
    <comment ref="C25" authorId="0">
      <text>
        <r>
          <rPr>
            <sz val="8"/>
            <rFont val="Tahoma"/>
            <family val="0"/>
          </rPr>
          <t xml:space="preserve">24.12.2011
ЛР3Д на весну по результатам решения теста 
01.02.2012 
Результат зимней охоты:  структура папок ОК
Нужно сдать:
ЛР1 + ЛР2 + ЛР3 + ЛР4 + ЛР5 + ЛР6 + РГР + Тест + ДЗ (или КР3 + КР4)
Штрафбат: ЛР3Д
</t>
        </r>
      </text>
    </comment>
    <comment ref="C26" authorId="0">
      <text>
        <r>
          <rPr>
            <sz val="8"/>
            <rFont val="Tahoma"/>
            <family val="0"/>
          </rPr>
          <t>26.11.2011
Второй зачет-автомат в группе 
01.02.2012 
Результат зимней охоты:  структура папок ОК
Нужно сдать:
ЛР1 + ЛР2 + ЛР3 + ЛР4 + ЛР5 + ЛР6 + Тест + ДЗ (или КР3 + КР4)</t>
        </r>
      </text>
    </comment>
    <comment ref="C27" authorId="4">
      <text>
        <r>
          <rPr>
            <sz val="8"/>
            <rFont val="Tahoma"/>
            <family val="2"/>
          </rPr>
          <t xml:space="preserve">24.12.2011
ЛР6Д на весну по результатам решения теста 
27.12.2011
Результат проверки ЛР6 с ПК преподавателя 
Ничего не изменилось
Решение ЛР3Д на весну 
27.12.2011
Результат проверки ЛР10 с ПК преподавателя 
Изменений нет. 
Решение: перевод в спецназ 
27.12.2011
Результат проверки ДЗ с ПК преподавателя 
ДЗ нет 
Решение 
Перевести  Фазылова Марата в зам начальники спецназа по вооружению
01.02.2012 
Результат зимней охоты:  структура папок полный ОК
Нужно сдать:
ЛР1 + ЛР2 + ЛР3 + ЛР4 + ЛР5 + ЛР6 + РГР + Тест + ДЗ (или КР3 + КР4)
Штрафбат: ЛР3Д+ЛР6Д
Спецназ: ЛР7 +  ДЗ9 + ДЗ10 
</t>
        </r>
      </text>
    </comment>
    <comment ref="C28" authorId="0">
      <text>
        <r>
          <rPr>
            <sz val="8"/>
            <rFont val="Tahoma"/>
            <family val="0"/>
          </rPr>
          <t xml:space="preserve">
24.12.2011
Результат решения теста Лилией Мухаметшиной: 
Резюме: 
1. Лилия тест сдала 
2. От Лилии Кайрату подарок: ЛР3Д
3. Лилия Кайрату ставит на Новый Год утешительное
24.12.2011
Результат решения теста самим Кайратом 
ЛР6Д
От Лилии: утешительный новогодний приз.. 
17.01.2012
Хороший парень все таки этот Кайрат! Не дает пропасть иностранцам !!
  Ян Бо ему, конечно же, должен поставить 0,5. И не один раз. Но весной Кайрату достанется "подарочек" от преподавателя. Что делать? - Ничего не попишешь... Судьба у него видать такой.. 
Кайрат переведен в спецназ... 
В феврале проверить папку Ян Бо и если там не будет лаб, то сделать втык Кайрату 
19.01.2012 ЛР 3 Тест по теории 
01.02.2012 
Результат зимней охоты:  структура папок полный ОК
Нужно сдать:
ЛР1 + ЛР2 + ЛР3 + ЛР4 + ЛР5 + ЛР6 + РГР + Тест + ДЗ (или КР3 + КР4)
Штрафбат: ЛР3Д+ЛР6Д
Спецназ: ЛР7+ДЗ8+ДЗ9+ДЗ10
Включен в гвардейский список по результатам проверки папки Ян Бо</t>
        </r>
      </text>
    </comment>
    <comment ref="C29" authorId="4">
      <text>
        <r>
          <rPr>
            <sz val="8"/>
            <rFont val="Tahoma"/>
            <family val="2"/>
          </rPr>
          <t xml:space="preserve">24.12.2011 Результат решения теста 
20 перлов при результате 10 тянут на ЛР3Д+ЛР6Д+спецзадание + пересдача теста 
27.12.2011
Результат проверки с ПК преподавателя 
ЛР6_1 нет
Решение преподавателя: назначить  Айдара  начальником штаба спецназа БСТ-11
28.12.2011
ДЗ не сдано = присвоить звание полковник спецназа
11.01.2012
Результат решения теста 12 перлов = присвоить звание генерал спецназа и перевести на казарменное положение 
13.01.2012 Попытка №4
Результат решения теста 18 при 8 перлах = принять решение в феврале 
13.01.2012 Попытка №5
Результат решения теста 19 при 6 перлах = принять решение в феврале 
13.01.2п011
Принято решение взять под усиленный надзор
Весной контролировать каждое посещение </t>
        </r>
        <r>
          <rPr>
            <sz val="10"/>
            <rFont val="Tahoma"/>
            <family val="0"/>
          </rPr>
          <t xml:space="preserve">
</t>
        </r>
        <r>
          <rPr>
            <sz val="8"/>
            <rFont val="Tahoma"/>
            <family val="2"/>
          </rPr>
          <t xml:space="preserve">
01.02.2012 
Результат зимней охоты:  структура папок полный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30" authorId="0">
      <text>
        <r>
          <rPr>
            <sz val="8"/>
            <rFont val="Tahoma"/>
            <family val="0"/>
          </rPr>
          <t>03.12.2011 
Третий зачет-автомат в группе 
01.02.2012 
Результат зимней охоты:  структура папок ОК
Нужно сдать:
ЛР1 + ЛР2 + ЛР3 + ЛР4 + ЛР5 + ЛР6 + Тест + ДЗ (или КР3 + КР4)</t>
        </r>
      </text>
    </comment>
    <comment ref="C31" authorId="4">
      <text>
        <r>
          <rPr>
            <sz val="8"/>
            <rFont val="Tahoma"/>
            <family val="2"/>
          </rPr>
          <t xml:space="preserve">28.12.2011
ЛР9 не сдана = ЛР3Д на весну 
28.12.2011
Результат проверки с ПК преподавателя 
ЛР10 нет = ЛР6Д на весну 
30.12.2011
Результат сдачи теста 
ИТОГО 6 перлов + несданный тест = перевод в спецназ 
Прим. ЛР6_1 сдана, может быть использовнаа вместо ЛР6Д 
11.01.2011
Результат решения теста 
3 качественных перла плюс три добавочных перла = важное правительственое задание 
Решение: выдать ДЗ8+ДЗ9+ДЗ10
01.02.2012 
Результат зимней охоты:  есть еще один! В папке имеются ЛР9, ДЗ и ЛР6_1. И все. 
Нужно сдать:
ЛР1 + ЛР2 + ЛР3 + ЛР4 + ЛР5 + ЛР6 + РГР + Тест + ДЗ (или КР3 + КР4)
Штрафбат: ЛР3Д+ЛР6Д
Спецназ: ЛР7 +  ДЗ8+ДЗ9+ДЗ10
Марш-бросок с полной боевой выкладкой </t>
        </r>
      </text>
    </comment>
    <comment ref="C32" authorId="4">
      <text>
        <r>
          <rPr>
            <sz val="8"/>
            <rFont val="Tahoma"/>
            <family val="2"/>
          </rPr>
          <t xml:space="preserve">24.12.2011
ЛР3Д на весну по результатам решения теста 
12.01.2012
Результат проверки ЛР7 с ПК преподавателя 
Задано arctg(x2+1)-x
Выполнено arctgx2+1-x
Что самое удивительное, ошибка в точности совпадает с ошибкой Ширшакова Алексея 
Придется записать в ДВ 
ИТОГО: перевод в спецназ 
19.01.2012
Во второй лабе обнаружена неточность в списке КЗ 
Весной озадачить дополнительно 
01.02.2012 
Результат зимней охоты:  структура папок ОК
Нужно сдать:
ЛР1 + ЛР2 + ЛР3 + ЛР4 + ЛР5 + ЛР6 + Тест + ДЗ (или КР3 + КР4)
Штрафбат: ЛР3Д+ЛР6Д
Спецназ: ЛР7
</t>
        </r>
      </text>
    </comment>
    <comment ref="C33" authorId="0">
      <text>
        <r>
          <rPr>
            <sz val="8"/>
            <rFont val="Tahoma"/>
            <family val="0"/>
          </rPr>
          <t>17.01.2012
Зачет поставлен под личное честное слово Кайрата Халеева. 
В феврале проверить папку Ян Бо с пристрастием и в обязательном порядке поймать Кайрата за хвост. Хотя, конечно, может и не удастся поймать (если все лабы Ян Бо будут в феврале на месте). 
Но Ян Бо за КР1+КР2 все равно перевести в спецназ 
Пусть там на пару с Кайратом лямку тянут... 
01.02.2012 
Результат зимней охоты: папка пуста. Поздравления от преподавателя Кайрату Халееву! Есть контакт! 
Нужно сдать:
ЛР1 + ЛР2 + ЛР3 + ЛР4 + ЛР5 + ЛР6 + РГР + Тест + ДЗ (или КР3 + КР4)
Штрафбат: ЛР3Д+ЛР6Д
Спецназ: ЛР7</t>
        </r>
      </text>
    </comment>
    <comment ref="C34" authorId="0">
      <text>
        <r>
          <rPr>
            <sz val="8"/>
            <rFont val="Tahoma"/>
            <family val="0"/>
          </rPr>
          <t>26.12.2011
01.02.2012 
Результат зимней охоты:  структура папок ОК
Нужно сдать:
ЛР1 + ЛР2 + ЛР3 + ЛР4 + ЛР5 + ЛР6 + Тест + ДЗ (или КР3 + КР4)</t>
        </r>
      </text>
    </comment>
    <comment ref="C35" authorId="0">
      <text>
        <r>
          <rPr>
            <sz val="8"/>
            <rFont val="Tahoma"/>
            <family val="0"/>
          </rPr>
          <t>03.12.2011 
01.02.2012 
Результат зимней охоты:  структура папок ОК
Нужно сдать:
ЛР1 + ЛР2 + ЛР3 + ЛР4 + ЛР5 + ЛР6 + Тест + РГР +  ДЗ (или КР3 + КР4)</t>
        </r>
      </text>
    </comment>
    <comment ref="C37" authorId="0">
      <text>
        <r>
          <rPr>
            <sz val="8"/>
            <rFont val="Tahoma"/>
            <family val="0"/>
          </rPr>
          <t xml:space="preserve">13.01.2012
КР1+КР2 не сданы = перевод в элиту спецназа 
19.01.2012
Результат решения теста 19 при 8 перлах = 
принять решение в феврале 
19.01.2012 Попытка №2
Результат решения теста 19 при 8 перлах - стабильный результат  
19.01.2012 Попытка №3
Результат решения теста 20 при 5 перлах - 
Есть прогресс!
19.01.2012 Попытка №4
Результат решения теста 13 при 9 перлах - это, видимо, усталость... 
20.01.2012
По ЛР3:
Тест по теории не там  стоит у многих в гурппе. 
При февральской охоте прошерстить всю группу. 
ЛР3 принять. 
20.01.2012
РЕЗЮМЕ: 
весной под усиленный режим: каждый пропуск =  дополнительная ЛР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S5"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51 минута 
Режим сдачи теста - льготный 
Количество ответов 35
Из них правильных ответов  24
Распределение правильных ответов по разделам теста 7773
</t>
        </r>
        <r>
          <rPr>
            <b/>
            <i/>
            <sz val="8"/>
            <rFont val="Tahoma"/>
            <family val="2"/>
          </rPr>
          <t>Ошибки и перлы</t>
        </r>
        <r>
          <rPr>
            <sz val="8"/>
            <rFont val="Tahoma"/>
            <family val="0"/>
          </rPr>
          <t xml:space="preserve">
1.28-3
1.39-4 ?
1.66-1 Ух, ты!
2.55-3
3.35-3
3.41-5 СУПЕР!
7.51-2 Му-у... 
</t>
        </r>
        <r>
          <rPr>
            <b/>
            <i/>
            <sz val="8"/>
            <rFont val="Tahoma"/>
            <family val="2"/>
          </rPr>
          <t xml:space="preserve">DS: </t>
        </r>
        <r>
          <rPr>
            <sz val="8"/>
            <rFont val="Tahoma"/>
            <family val="0"/>
          </rPr>
          <t xml:space="preserve">
Тянет где-то на 3 - 4 перла. То есть, остается безнаказанным.  
</t>
        </r>
        <r>
          <rPr>
            <b/>
            <i/>
            <sz val="8"/>
            <rFont val="Tahoma"/>
            <family val="2"/>
          </rPr>
          <t>Выписной эпикриз</t>
        </r>
        <r>
          <rPr>
            <sz val="8"/>
            <rFont val="Tahoma"/>
            <family val="0"/>
          </rPr>
          <t xml:space="preserve">
Эльдар тест по информатике сдал
 </t>
        </r>
      </text>
    </comment>
    <comment ref="S6"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штрафн</t>
        </r>
        <r>
          <rPr>
            <i/>
            <sz val="8"/>
            <rFont val="Tahoma"/>
            <family val="2"/>
          </rPr>
          <t>ой</t>
        </r>
        <r>
          <rPr>
            <sz val="8"/>
            <rFont val="Tahoma"/>
            <family val="0"/>
          </rPr>
          <t xml:space="preserve">
Количество ответов 35
Из них правильных ответов  28
Тест  сдан
Распределение правильных ответов по разделам теста 8794
</t>
        </r>
        <r>
          <rPr>
            <b/>
            <i/>
            <sz val="8"/>
            <rFont val="Tahoma"/>
            <family val="2"/>
          </rPr>
          <t>Перлы</t>
        </r>
        <r>
          <rPr>
            <sz val="8"/>
            <rFont val="Tahoma"/>
            <family val="0"/>
          </rPr>
          <t xml:space="preserve">
2.90-3
Эпикриз: 
Похоже, готовился.
 Вывод на весну: бить Саита палкой чтобы работал 
</t>
        </r>
      </text>
    </comment>
    <comment ref="S8"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56 минут 
Аудитория 1-435 
Режим сдачи теста - льготный 
Количество ответов 35
Из них правильных ответов  24
Распределение правильных ответов по разделам теста 9672
</t>
        </r>
        <r>
          <rPr>
            <b/>
            <i/>
            <sz val="8"/>
            <rFont val="Tahoma"/>
            <family val="2"/>
          </rPr>
          <t>Анамнез</t>
        </r>
        <r>
          <rPr>
            <sz val="8"/>
            <rFont val="Tahoma"/>
            <family val="0"/>
          </rPr>
          <t xml:space="preserve">
12.11.2011
Светлана, похоже, тоже перейдет в разряд неуловимых мстителей, точнее, мстительниц.. 
Короче ,преподаватель ее хвост равзе что только увидит, но никак не поймает.. 
</t>
        </r>
        <r>
          <rPr>
            <b/>
            <i/>
            <sz val="8"/>
            <rFont val="Tahoma"/>
            <family val="2"/>
          </rPr>
          <t>Ошибки и перлы</t>
        </r>
        <r>
          <rPr>
            <sz val="8"/>
            <rFont val="Tahoma"/>
            <family val="0"/>
          </rPr>
          <t xml:space="preserve">
2.37-1 КРУТО!
2.54-4 Мама!
3.55-1 Правда? 
3.68-6 Ух, ты!
</t>
        </r>
        <r>
          <rPr>
            <b/>
            <i/>
            <sz val="8"/>
            <rFont val="Tahoma"/>
            <family val="2"/>
          </rPr>
          <t xml:space="preserve">DS: </t>
        </r>
        <r>
          <rPr>
            <sz val="8"/>
            <rFont val="Tahoma"/>
            <family val="0"/>
          </rPr>
          <t xml:space="preserve">
Кайрат, надо сказать, рисковал о-очень сильно. 
Светлана, как в песне поется, по краю ходила.. 
</t>
        </r>
        <r>
          <rPr>
            <i/>
            <sz val="8"/>
            <rFont val="Tahoma"/>
            <family val="2"/>
          </rPr>
          <t xml:space="preserve">Вдоль обрыва, по-над пропостью, по самому по краю
 Я коней своих нагайкою стегаю-поганяю.
 Что-то воздуха мне мало, ветер пью, туман глотаю,
 Чую с гибельным восторгом: "Пропадаю, пропадаю!"
</t>
        </r>
        <r>
          <rPr>
            <sz val="8"/>
            <rFont val="Tahoma"/>
            <family val="0"/>
          </rPr>
          <t xml:space="preserve">
</t>
        </r>
        <r>
          <rPr>
            <b/>
            <i/>
            <sz val="8"/>
            <rFont val="Tahoma"/>
            <family val="2"/>
          </rPr>
          <t>Выписной эпикриз</t>
        </r>
        <r>
          <rPr>
            <sz val="8"/>
            <rFont val="Tahoma"/>
            <family val="0"/>
          </rPr>
          <t xml:space="preserve">
Светлана не пропала, но вот что будет с Кайратом, медицине пока неизвестно.. 
 </t>
        </r>
      </text>
    </comment>
    <comment ref="S9"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льготный 
Количество ответов 35
Из них правильных ответов  27
Распределение правильных ответов по разделам теста 6894
</t>
        </r>
        <r>
          <rPr>
            <b/>
            <i/>
            <sz val="8"/>
            <rFont val="Tahoma"/>
            <family val="2"/>
          </rPr>
          <t>Ошибки и перлы</t>
        </r>
        <r>
          <rPr>
            <sz val="8"/>
            <rFont val="Tahoma"/>
            <family val="0"/>
          </rPr>
          <t xml:space="preserve">
1.21-1 Правда?
1.60-4 Круто!
1.65-3 Неужели?
1.66-3 СУПЕР!
2.39-3 МЯУ!
3.65-6 Неужели?
</t>
        </r>
        <r>
          <rPr>
            <b/>
            <i/>
            <sz val="8"/>
            <rFont val="Tahoma"/>
            <family val="2"/>
          </rPr>
          <t xml:space="preserve">DS: </t>
        </r>
        <r>
          <rPr>
            <sz val="8"/>
            <rFont val="Tahoma"/>
            <family val="0"/>
          </rPr>
          <t xml:space="preserve">
На грани: то ли 5 перлов, то ли не 5..  Нужно смотреть 
в целом. 
Правильные ответы на 2.46 и 2.64 + качество выполнения ДЗ склоняют преподавателя к мысли о том, что Антон тест сдал без последствий 
</t>
        </r>
        <r>
          <rPr>
            <b/>
            <i/>
            <sz val="8"/>
            <rFont val="Tahoma"/>
            <family val="2"/>
          </rPr>
          <t>Выписной эпикриз</t>
        </r>
        <r>
          <rPr>
            <sz val="8"/>
            <rFont val="Tahoma"/>
            <family val="0"/>
          </rPr>
          <t xml:space="preserve">
Антон тест по информатике сдал без последствий 
 </t>
        </r>
      </text>
    </comment>
    <comment ref="S10"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1-334  2-я пара
Режим сдачи теста - боевой
Количество ответов 35
Из них правильных ответов  25
Тест сдан
Распределение правильных ответов по разделам теста 7-10-6-2
</t>
        </r>
        <r>
          <rPr>
            <b/>
            <i/>
            <sz val="8"/>
            <rFont val="Tahoma"/>
            <family val="2"/>
          </rPr>
          <t>Перлы</t>
        </r>
        <r>
          <rPr>
            <sz val="8"/>
            <rFont val="Tahoma"/>
            <family val="0"/>
          </rPr>
          <t xml:space="preserve">
1.46-1 СУПЕР!
3.24-3 КРУТО!
3.48-5 Ух, ты!
ИТОГО 3 перла
Тест сдан без последствий 
</t>
        </r>
      </text>
    </comment>
    <comment ref="S11"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23 минуты 
Режим сдачи теста - льготный 
Количество ответов 35
Из них правильных ответов  28
Коэффициент К=1,3
Итого 1,3*28=36,4
Распределение правильных ответов по разделам теста  7994
</t>
        </r>
        <r>
          <rPr>
            <b/>
            <sz val="8"/>
            <rFont val="Tahoma"/>
            <family val="2"/>
          </rPr>
          <t>Ошибки и перлы</t>
        </r>
        <r>
          <rPr>
            <sz val="8"/>
            <rFont val="Tahoma"/>
            <family val="0"/>
          </rPr>
          <t xml:space="preserve">
1.34-1 Неужели?
1.46-1 Попался!
2.40-3 СУПЕР!
3.30-1 Второй раз попался! 
3.45-1 Третий раз попался!  
3.51-1 Не-а!
</t>
        </r>
        <r>
          <rPr>
            <b/>
            <i/>
            <sz val="8"/>
            <rFont val="Tahoma"/>
            <family val="2"/>
          </rPr>
          <t xml:space="preserve">DS: </t>
        </r>
        <r>
          <rPr>
            <sz val="8"/>
            <rFont val="Tahoma"/>
            <family val="0"/>
          </rPr>
          <t xml:space="preserve">
Вадим информатику знает. Но на вертолете летать не хочет! 
А на лекции преподаватель всем говорил об этом самом вертолете.. 
И про контроллер тоже говорил. Вто же время, результат уж больно высокий. И три раза Вадим на одном и том же споткнулся. Так что все на усмотрение преподавателя. 
</t>
        </r>
        <r>
          <rPr>
            <b/>
            <i/>
            <sz val="8"/>
            <rFont val="Tahoma"/>
            <family val="2"/>
          </rPr>
          <t>Выписной эпикриз</t>
        </r>
        <r>
          <rPr>
            <sz val="8"/>
            <rFont val="Tahoma"/>
            <family val="0"/>
          </rPr>
          <t xml:space="preserve">
Вадим тест сдал без последствий (все бы решали тест с первой попытки на 28...)
 </t>
        </r>
      </text>
    </comment>
    <comment ref="S13" authorId="0">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5973
</t>
        </r>
        <r>
          <rPr>
            <b/>
            <i/>
            <sz val="8"/>
            <rFont val="Tahoma"/>
            <family val="2"/>
          </rPr>
          <t>Перлы</t>
        </r>
        <r>
          <rPr>
            <sz val="8"/>
            <rFont val="Tahoma"/>
            <family val="0"/>
          </rPr>
          <t xml:space="preserve">
1.23-3
1.75-2
2.27-7
3.6-6
ИТОГО 4 перла прощаются 
Тест сдан 
</t>
        </r>
      </text>
    </comment>
    <comment ref="S14"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56 минут 
Аудитория 1-334 
Режим сдачи теста - штрафной
Количество ответов 35
Из них правильных ответов  24
Распределение правильных ответов по разделам теста 7854
</t>
        </r>
        <r>
          <rPr>
            <b/>
            <i/>
            <sz val="8"/>
            <rFont val="Tahoma"/>
            <family val="2"/>
          </rPr>
          <t>Перлы</t>
        </r>
        <r>
          <rPr>
            <sz val="8"/>
            <rFont val="Tahoma"/>
            <family val="0"/>
          </rPr>
          <t xml:space="preserve">
1.46-1 Ух, ты!
2.63-1 Опять ух, ты!
3.33-1 ???
3.35-3 Мяу..
3.43-1 Правда?
ИТОГО 5 перлов
Правильные ответы на вопросы 1.16, 2.46 и 2.64  компенсируют все перлы 
</t>
        </r>
        <r>
          <rPr>
            <b/>
            <i/>
            <sz val="8"/>
            <rFont val="Tahoma"/>
            <family val="2"/>
          </rPr>
          <t>Решение</t>
        </r>
        <r>
          <rPr>
            <sz val="8"/>
            <rFont val="Tahoma"/>
            <family val="0"/>
          </rPr>
          <t xml:space="preserve">
Тест сдан без последствий 
 </t>
        </r>
      </text>
    </comment>
    <comment ref="S15" authorId="0">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41 минута 
Режим сдачи теста - штрафной
Количество ответов 35
Из них правильных ответов  25
Распределение правильных ответов по разделам теста 8863
</t>
        </r>
        <r>
          <rPr>
            <b/>
            <i/>
            <sz val="8"/>
            <rFont val="Tahoma"/>
            <family val="2"/>
          </rPr>
          <t>Перлы</t>
        </r>
        <r>
          <rPr>
            <sz val="8"/>
            <rFont val="Tahoma"/>
            <family val="0"/>
          </rPr>
          <t xml:space="preserve">
1.34-5
2.32-1
2.39-1
7.33-3
4 перла прощаются  
Тест сдан
 </t>
        </r>
      </text>
    </comment>
    <comment ref="S16"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льготный 
Количество ответов 35
Из них правильных ответов  
Распределение правильных ответов по разделам теста 
</t>
        </r>
        <r>
          <rPr>
            <b/>
            <sz val="8"/>
            <rFont val="Tahoma"/>
            <family val="2"/>
          </rPr>
          <t>Ошибки и перлы</t>
        </r>
        <r>
          <rPr>
            <sz val="8"/>
            <rFont val="Tahoma"/>
            <family val="0"/>
          </rPr>
          <t xml:space="preserve">
Ну, заяц, погоди! ЗА ДЗ ответишь!  Приступаю к проверке теста 
1.46-1 Ура! Первый раз попался! 
3.34-5 Еще раз поймался!
3.46-1 Честное пионерское! Это Марсель так написал! Могу показать!! 
3.48-5 Мур-р-р... Мя-яу... 
7.2-2 + 7.9-4 + 7.44-6 вкупе на один перл могут потянуть! 
</t>
        </r>
        <r>
          <rPr>
            <b/>
            <i/>
            <sz val="8"/>
            <rFont val="Tahoma"/>
            <family val="2"/>
          </rPr>
          <t xml:space="preserve">DS: </t>
        </r>
        <r>
          <rPr>
            <sz val="8"/>
            <rFont val="Tahoma"/>
            <family val="0"/>
          </rPr>
          <t xml:space="preserve">
На грани: то ли 4 перла, то ли 5. 
Смотрим анамнез.. 
Вот, блин, штанга.. 100% посещение =</t>
        </r>
        <r>
          <rPr>
            <i/>
            <sz val="8"/>
            <rFont val="Tahoma"/>
            <family val="2"/>
          </rPr>
          <t xml:space="preserve"> безусловная</t>
        </r>
        <r>
          <rPr>
            <sz val="8"/>
            <rFont val="Tahoma"/>
            <family val="0"/>
          </rPr>
          <t xml:space="preserve"> амнистия.. 
Да ну его...  Похоже, гоняться смысла нет.. Как за Сахиповой.. 
</t>
        </r>
        <r>
          <rPr>
            <b/>
            <i/>
            <sz val="8"/>
            <rFont val="Tahoma"/>
            <family val="2"/>
          </rPr>
          <t>Выписной эпикриз</t>
        </r>
        <r>
          <rPr>
            <sz val="8"/>
            <rFont val="Tahoma"/>
            <family val="0"/>
          </rPr>
          <t xml:space="preserve">
Марсель тест по информатике сдал без последствий 
 </t>
        </r>
      </text>
    </comment>
    <comment ref="S17" authorId="0">
      <text>
        <r>
          <rPr>
            <sz val="8"/>
            <rFont val="Tahoma"/>
            <family val="0"/>
          </rPr>
          <t xml:space="preserve">10.01.2012
</t>
        </r>
        <r>
          <rPr>
            <b/>
            <sz val="8"/>
            <rFont val="Tahoma"/>
            <family val="2"/>
          </rPr>
          <t xml:space="preserve">Результат проверки решенного теста </t>
        </r>
        <r>
          <rPr>
            <sz val="8"/>
            <rFont val="Tahoma"/>
            <family val="0"/>
          </rPr>
          <t xml:space="preserve">
Время решения теста 29 минут 
Аудитория 1-434
Режим сдачи теста - штрафной
Количество ответов 35
Из них правильных ответов  27
Распределение правильных ответов по разделам теста 8964
</t>
        </r>
        <r>
          <rPr>
            <b/>
            <i/>
            <sz val="8"/>
            <rFont val="Tahoma"/>
            <family val="2"/>
          </rPr>
          <t>Перлы</t>
        </r>
        <r>
          <rPr>
            <sz val="8"/>
            <rFont val="Tahoma"/>
            <family val="0"/>
          </rPr>
          <t xml:space="preserve">
1.106-4
2.63-1
3.41-1
3.104-1
ИТОГО 4 перла
</t>
        </r>
        <r>
          <rPr>
            <b/>
            <i/>
            <sz val="8"/>
            <rFont val="Tahoma"/>
            <family val="2"/>
          </rPr>
          <t>Решение</t>
        </r>
        <r>
          <rPr>
            <sz val="8"/>
            <rFont val="Tahoma"/>
            <family val="0"/>
          </rPr>
          <t xml:space="preserve">
Тест сдан без последствий 
 </t>
        </r>
      </text>
    </comment>
    <comment ref="S18" authorId="0">
      <text>
        <r>
          <rPr>
            <sz val="8"/>
            <rFont val="Tahoma"/>
            <family val="0"/>
          </rPr>
          <t xml:space="preserve">24.12.2011
Мухаметшина Лилия Наилевна
</t>
        </r>
        <r>
          <rPr>
            <b/>
            <sz val="8"/>
            <rFont val="Tahoma"/>
            <family val="2"/>
          </rPr>
          <t xml:space="preserve">Результат проверки решенного теста </t>
        </r>
        <r>
          <rPr>
            <sz val="8"/>
            <rFont val="Tahoma"/>
            <family val="0"/>
          </rPr>
          <t xml:space="preserve">
Время решения теста 24 минуты 
Режим сдачи теста - штрафной 
Количество ответов 35
Из них правильных ответов  25
Распределение правильных ответов по разделам теста 7873
</t>
        </r>
        <r>
          <rPr>
            <b/>
            <sz val="8"/>
            <rFont val="Tahoma"/>
            <family val="2"/>
          </rPr>
          <t xml:space="preserve">Тест сдан </t>
        </r>
        <r>
          <rPr>
            <sz val="8"/>
            <rFont val="Tahoma"/>
            <family val="0"/>
          </rPr>
          <t xml:space="preserve">
1.16-5 Кайрату выдк! 
1.18-1 Кайрату по ушам! 
1.36-5 Объективно по ушам! 
2.37-1 С добавкой!
3.18-5 КРУТО
3.32-3 Нет лосв
3.45-1 А за это Кайрату ЛР3Д! 
Резюме: 
1. Лилия тест сдала 
2. От Лилии Кайрату подарок: ЛР3Д
3. Лилия Кайрату ставит на Новый Год утешительное
 </t>
        </r>
      </text>
    </comment>
    <comment ref="S19"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штрафной
Количество ответов 35
Из них правильных ответов  23
Распределение правильных ответов по разделам теста 7772
</t>
        </r>
        <r>
          <rPr>
            <b/>
            <i/>
            <sz val="8"/>
            <rFont val="Tahoma"/>
            <family val="2"/>
          </rPr>
          <t>Анамнез</t>
        </r>
        <r>
          <rPr>
            <sz val="8"/>
            <rFont val="Tahoma"/>
            <family val="0"/>
          </rPr>
          <t xml:space="preserve">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t>
        </r>
        <r>
          <rPr>
            <b/>
            <i/>
            <sz val="8"/>
            <rFont val="Tahoma"/>
            <family val="2"/>
          </rPr>
          <t>Перлы</t>
        </r>
        <r>
          <rPr>
            <sz val="8"/>
            <rFont val="Tahoma"/>
            <family val="0"/>
          </rPr>
          <t xml:space="preserve">
1.62-2 Не-а!
1.71-3 М-да уж
2.40-3 КРУТО!
2.78-3 СУПЕР!
2.98-6 МЯУ!
3.77-5 Тяф-ф!
7.16-1 Уря-я!
7.17-2 Правда?
7.20-4 Попался!
ИТОГО 9+1+2=12 перлов 
DS: 
Вот задал же Расим задачку! 
После тяжелых и  мучительных раздумий преподаватель принимает следующе решение: 
Присвоить Расиму звание генерала спецназа и зачесть тест, выдав ему все таки дополнительный балл за правильные ответы на вопросы 1.52 и 3.60. 
</t>
        </r>
      </text>
    </comment>
    <comment ref="S20" authorId="0">
      <text>
        <r>
          <rPr>
            <sz val="8"/>
            <rFont val="Tahoma"/>
            <family val="0"/>
          </rPr>
          <t xml:space="preserve">21.11.2011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1-432 
Режим сдачи теста - льготный 
Количество ответов 35
Из них правильных ответов  24
Распределение правильных ответов по разделам теста 5694
</t>
        </r>
        <r>
          <rPr>
            <b/>
            <i/>
            <sz val="8"/>
            <rFont val="Tahoma"/>
            <family val="2"/>
          </rPr>
          <t>Анамнез</t>
        </r>
        <r>
          <rPr>
            <sz val="8"/>
            <rFont val="Tahoma"/>
            <family val="0"/>
          </rPr>
          <t xml:space="preserve">
Ошибки и перлы
1.77-4 - перл №1 
1.101-5 - гм.. 
2.85-5 Перл №2 
3.105-5 Перл №3
</t>
        </r>
        <r>
          <rPr>
            <b/>
            <i/>
            <sz val="8"/>
            <rFont val="Tahoma"/>
            <family val="2"/>
          </rPr>
          <t xml:space="preserve">DS: </t>
        </r>
        <r>
          <rPr>
            <sz val="8"/>
            <rFont val="Tahoma"/>
            <family val="0"/>
          </rPr>
          <t xml:space="preserve">
Айгуль в Excel работала. Причем сама. Это чувствует по результату. И вариант задания ей достался не самый простой. Тем не менее, справилась! 
</t>
        </r>
        <r>
          <rPr>
            <b/>
            <i/>
            <sz val="8"/>
            <rFont val="Tahoma"/>
            <family val="2"/>
          </rPr>
          <t>Выписной эпикриз</t>
        </r>
        <r>
          <rPr>
            <sz val="8"/>
            <rFont val="Tahoma"/>
            <family val="0"/>
          </rPr>
          <t xml:space="preserve">
Айгуль придется отпустить с миром. Перехитрила она преподавателя! 
Ничего, весной нужно будет с особым вниманием приглядеться к ее отчетам по ЛР1,2,3... Уж тогда-то... 
Тест сдан!
 </t>
        </r>
      </text>
    </comment>
    <comment ref="S21" authorId="0">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льготный 
Количество ответов 35
Из них правильных ответов  31
Распределение правильных ответов по разделам теста 8-10-9-4
</t>
        </r>
        <r>
          <rPr>
            <b/>
            <i/>
            <sz val="8"/>
            <rFont val="Tahoma"/>
            <family val="2"/>
          </rPr>
          <t>Анамнез</t>
        </r>
        <r>
          <rPr>
            <sz val="8"/>
            <rFont val="Tahoma"/>
            <family val="0"/>
          </rPr>
          <t xml:space="preserve">
Ошибки и перлы
1.46-1 СУПЕР!
1.88-3
3.90-6 ОГО!
7.88-5
ИТОГО 2 перла
</t>
        </r>
        <r>
          <rPr>
            <b/>
            <i/>
            <sz val="8"/>
            <rFont val="Tahoma"/>
            <family val="2"/>
          </rPr>
          <t xml:space="preserve">DS: </t>
        </r>
        <r>
          <rPr>
            <sz val="8"/>
            <rFont val="Tahoma"/>
            <family val="0"/>
          </rPr>
          <t xml:space="preserve">
Карен к тесту готовился. Причем на самом деле. 
</t>
        </r>
        <r>
          <rPr>
            <b/>
            <i/>
            <sz val="8"/>
            <rFont val="Tahoma"/>
            <family val="2"/>
          </rPr>
          <t>Выписной эпикриз</t>
        </r>
        <r>
          <rPr>
            <sz val="8"/>
            <rFont val="Tahoma"/>
            <family val="0"/>
          </rPr>
          <t xml:space="preserve">
Похоже, карен сделал серьезную заявку на победу в конкурсе тестов 
Тест сдан!
 </t>
        </r>
      </text>
    </comment>
    <comment ref="S22" authorId="0">
      <text>
        <r>
          <rPr>
            <sz val="8"/>
            <rFont val="Tahoma"/>
            <family val="0"/>
          </rPr>
          <t xml:space="preserve">12.01.2012 Попытка №2
</t>
        </r>
        <r>
          <rPr>
            <b/>
            <sz val="8"/>
            <rFont val="Tahoma"/>
            <family val="2"/>
          </rPr>
          <t xml:space="preserve">Результат проверки решенного теста </t>
        </r>
        <r>
          <rPr>
            <sz val="8"/>
            <rFont val="Tahoma"/>
            <family val="0"/>
          </rPr>
          <t xml:space="preserve">
Время решения теста 49 минут 
Режим сдачи теста - штрафной
Количество ответов 35
Из них правильных ответов  23
Распределение правильных ответов по разделам теста 8861
</t>
        </r>
        <r>
          <rPr>
            <b/>
            <i/>
            <sz val="8"/>
            <rFont val="Tahoma"/>
            <family val="2"/>
          </rPr>
          <t>Перлы</t>
        </r>
        <r>
          <rPr>
            <sz val="8"/>
            <rFont val="Tahoma"/>
            <family val="0"/>
          </rPr>
          <t xml:space="preserve">
1.66-1
2.81-1
3.76-3
3.77-5
3.81-4
ИТОГО 5 перлов 
</t>
        </r>
        <r>
          <rPr>
            <b/>
            <i/>
            <sz val="8"/>
            <rFont val="Tahoma"/>
            <family val="2"/>
          </rPr>
          <t>Решение</t>
        </r>
        <r>
          <rPr>
            <sz val="8"/>
            <rFont val="Tahoma"/>
            <family val="0"/>
          </rPr>
          <t xml:space="preserve">
Вот Рамис попал ! 
Прямо в лапы преподавателя... 
Что с ним делать? 
Правильные ответы на вопросы 2.80, 2.94 и 3.85 позволили преподавателю выдать Рамису дополнительный балл и последнее китайское за пропуски занятий 
Итак: 23+1=24 Тест сдан 
Весной взять Рамиса под усиленный надзор полиции 
А за 5 перлов выдать еще и важное правительственное задание 
 </t>
        </r>
      </text>
    </comment>
    <comment ref="S23"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штрафной
Количество ответов 35
Из них правильных ответов  24
Распределение правильных ответов по разделам теста 6864
</t>
        </r>
        <r>
          <rPr>
            <b/>
            <i/>
            <sz val="8"/>
            <rFont val="Tahoma"/>
            <family val="2"/>
          </rPr>
          <t>Перлы</t>
        </r>
        <r>
          <rPr>
            <sz val="8"/>
            <rFont val="Tahoma"/>
            <family val="0"/>
          </rPr>
          <t xml:space="preserve">
1.46-1
2.74-1
3.48-2
3.50-2
3.92-5
Но есть 3.75, 7.50 
Итого 4 перла 
ИТОГО 7 перлов
</t>
        </r>
        <r>
          <rPr>
            <b/>
            <i/>
            <sz val="8"/>
            <rFont val="Tahoma"/>
            <family val="2"/>
          </rPr>
          <t>Решение</t>
        </r>
        <r>
          <rPr>
            <sz val="8"/>
            <rFont val="Tahoma"/>
            <family val="0"/>
          </rPr>
          <t xml:space="preserve">
ТЕст сдан
 </t>
        </r>
      </text>
    </comment>
    <comment ref="S24"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Из них правильных ответов  29
Распределение правильных ответов по разделам теста  8885
</t>
        </r>
        <r>
          <rPr>
            <b/>
            <sz val="8"/>
            <rFont val="Tahoma"/>
            <family val="2"/>
          </rPr>
          <t>Ошибки и перлы</t>
        </r>
        <r>
          <rPr>
            <sz val="8"/>
            <rFont val="Tahoma"/>
            <family val="0"/>
          </rPr>
          <t xml:space="preserve">
1.59-4 Мяу!
1.62-2 Гм...
2.63-4 Мимо!
2.66-4 Ух, ты!
3.39-6 Ой..
3.46-5 Мама!
</t>
        </r>
        <r>
          <rPr>
            <b/>
            <i/>
            <sz val="8"/>
            <rFont val="Tahoma"/>
            <family val="2"/>
          </rPr>
          <t xml:space="preserve">DS: </t>
        </r>
        <r>
          <rPr>
            <sz val="8"/>
            <rFont val="Tahoma"/>
            <family val="0"/>
          </rPr>
          <t xml:space="preserve">
На грани: то ли 4 перла, то ли 5. 
Смотрим анамнез.. 
Результат 29 - второй в группе (на сегодня)
100% посещение =</t>
        </r>
        <r>
          <rPr>
            <i/>
            <sz val="8"/>
            <rFont val="Tahoma"/>
            <family val="2"/>
          </rPr>
          <t xml:space="preserve"> безусловная</t>
        </r>
        <r>
          <rPr>
            <sz val="8"/>
            <rFont val="Tahoma"/>
            <family val="0"/>
          </rPr>
          <t xml:space="preserve"> амнистия.. 
</t>
        </r>
        <r>
          <rPr>
            <b/>
            <i/>
            <sz val="8"/>
            <rFont val="Tahoma"/>
            <family val="2"/>
          </rPr>
          <t>Выписной эпикриз</t>
        </r>
        <r>
          <rPr>
            <sz val="8"/>
            <rFont val="Tahoma"/>
            <family val="0"/>
          </rPr>
          <t xml:space="preserve">
Эльвина тест сдала без последствий 
 </t>
        </r>
      </text>
    </comment>
    <comment ref="S25" authorId="0">
      <text>
        <r>
          <rPr>
            <sz val="8"/>
            <rFont val="Tahoma"/>
            <family val="0"/>
          </rPr>
          <t xml:space="preserve">24.12.2011 Ауд. 1-334  1-я пара
</t>
        </r>
        <r>
          <rPr>
            <b/>
            <sz val="8"/>
            <rFont val="Tahoma"/>
            <family val="2"/>
          </rPr>
          <t xml:space="preserve">Результат проверки решенного теста </t>
        </r>
        <r>
          <rPr>
            <sz val="8"/>
            <rFont val="Tahoma"/>
            <family val="0"/>
          </rPr>
          <t xml:space="preserve">
Время решения теста 46 минут 
Аудитория 1-435 
Режим сдачи теста - боевой
Количество ответов 35
Из них правильных ответов  26
Распределение правильных ответов по разделам теста 4-10-8-4
</t>
        </r>
        <r>
          <rPr>
            <b/>
            <i/>
            <sz val="8"/>
            <rFont val="Tahoma"/>
            <family val="2"/>
          </rPr>
          <t>Анамнез</t>
        </r>
        <r>
          <rPr>
            <sz val="8"/>
            <rFont val="Tahoma"/>
            <family val="0"/>
          </rPr>
          <t xml:space="preserve">
18.11.2011
Есть допуск к тесту 
03.12.2011
Плюс 1 перл в результате защиты ЛР10 
</t>
        </r>
        <r>
          <rPr>
            <b/>
            <i/>
            <sz val="8"/>
            <rFont val="Tahoma"/>
            <family val="2"/>
          </rPr>
          <t>Ошибки и перлы</t>
        </r>
        <r>
          <rPr>
            <sz val="8"/>
            <rFont val="Tahoma"/>
            <family val="0"/>
          </rPr>
          <t xml:space="preserve">
1.6-4 КРУТО!
1.9-4 Еще круче!
1.13-6 Правда?
1.18-1 Гм...
1.48-4 Мама..
3.15-1 СУПЕР!
</t>
        </r>
        <r>
          <rPr>
            <b/>
            <i/>
            <sz val="8"/>
            <rFont val="Tahoma"/>
            <family val="2"/>
          </rPr>
          <t>Выписной эпикриз</t>
        </r>
        <r>
          <rPr>
            <sz val="8"/>
            <rFont val="Tahoma"/>
            <family val="0"/>
          </rPr>
          <t xml:space="preserve">
ЛР3Д на весну
Тест сдан 
 </t>
        </r>
      </text>
    </comment>
    <comment ref="S26" authorId="0">
      <text>
        <r>
          <rPr>
            <sz val="8"/>
            <rFont val="Tahoma"/>
            <family val="0"/>
          </rPr>
          <t xml:space="preserve">26.11.2011 Ауд. 1-334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льготный 
Количество ответов 35
Из них правильных ответов  25
Тест сдан 
Распределение правильных ответов по разделам теста 6793
</t>
        </r>
        <r>
          <rPr>
            <b/>
            <i/>
            <sz val="8"/>
            <rFont val="Tahoma"/>
            <family val="2"/>
          </rPr>
          <t>Анамнез</t>
        </r>
        <r>
          <rPr>
            <sz val="8"/>
            <rFont val="Tahoma"/>
            <family val="0"/>
          </rPr>
          <t xml:space="preserve">
29.10.2011
Решение призывной комиссии: допустить Ивана к решению боевого теста 
26.11.2011
Выдан один дополнительный перл на боевом тесте за ошибку в количестве лекций в отчете по ЛР10. 
</t>
        </r>
        <r>
          <rPr>
            <b/>
            <i/>
            <sz val="8"/>
            <rFont val="Tahoma"/>
            <family val="2"/>
          </rPr>
          <t>Ошибки и перлы</t>
        </r>
        <r>
          <rPr>
            <sz val="8"/>
            <rFont val="Tahoma"/>
            <family val="0"/>
          </rPr>
          <t xml:space="preserve">
1.42-3 (КРУТО!) Перл №1
1.55-2 (К стенке его!) Перл №2
1.60-1 (8 символов − это ... 8 бит)  Убить его мало... 
2.35-2 (Неужели?)  Перл №4
7.75-4 Правда?  Перл №5
Есть еще и один дополнительный перл 
</t>
        </r>
        <r>
          <rPr>
            <b/>
            <i/>
            <sz val="8"/>
            <rFont val="Tahoma"/>
            <family val="2"/>
          </rPr>
          <t xml:space="preserve">DS: </t>
        </r>
        <r>
          <rPr>
            <sz val="8"/>
            <rFont val="Tahoma"/>
            <family val="0"/>
          </rPr>
          <t xml:space="preserve">
Ясный перец, на лекции Иван не ходил. Но тест тем не менее все таки сдал. И что теперь с ним делать? За 5 перлов убивать уже не стоит. И ЛР6_1 выполнена просто безупречно. Сомнений в том, что Иван справится с ЛР3_1 и ЛР5_1 никаких нет. 
</t>
        </r>
        <r>
          <rPr>
            <b/>
            <i/>
            <sz val="8"/>
            <rFont val="Tahoma"/>
            <family val="2"/>
          </rPr>
          <t>Выписной эпикриз</t>
        </r>
        <r>
          <rPr>
            <sz val="8"/>
            <rFont val="Tahoma"/>
            <family val="0"/>
          </rPr>
          <t xml:space="preserve">
Отпустить Ивана на свободу под надзор полиции (весений). 
 </t>
        </r>
      </text>
    </comment>
    <comment ref="S27"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штрафной
Количество ответов 35
Из них правильных ответов  23
Распределение правильных ответов по разделам теста 8744
</t>
        </r>
        <r>
          <rPr>
            <b/>
            <i/>
            <sz val="8"/>
            <rFont val="Tahoma"/>
            <family val="2"/>
          </rPr>
          <t>Перлы</t>
        </r>
        <r>
          <rPr>
            <sz val="8"/>
            <rFont val="Tahoma"/>
            <family val="0"/>
          </rPr>
          <t xml:space="preserve">
1.59-4 Мяу!
2.75-5 Правда?
3.40-2 Неужели?
3.43-2 М-да уж..
3.52-3 СУПЕР!
3.67-1 ОГО!
3.69-1 Ого-го!
3.76-4 Эх-ма..
ИТОГО 8 перлов
</t>
        </r>
        <r>
          <rPr>
            <i/>
            <sz val="8"/>
            <rFont val="Tahoma"/>
            <family val="2"/>
          </rPr>
          <t xml:space="preserve">
</t>
        </r>
        <r>
          <rPr>
            <b/>
            <i/>
            <sz val="8"/>
            <rFont val="Tahoma"/>
            <family val="2"/>
          </rPr>
          <t>Выписной эпикриз</t>
        </r>
        <r>
          <rPr>
            <sz val="8"/>
            <rFont val="Tahoma"/>
            <family val="0"/>
          </rPr>
          <t xml:space="preserve">
Выдать дополнительный балл за правильные ответы на вопросы 1.49, 1.51 и 3.75, но за суперперлы (8 шт) и результат 23 наградить орденом ЛР6Д
Тест сдан ЛР6Д на весну 
 </t>
        </r>
      </text>
    </comment>
    <comment ref="S28"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45 минут 
Аудитория 1-334 
Режим сдачи теста - боевой 
Количество ответов 35
Из них правильных ответов  25
Распределение правильных ответов по разделам теста 6964
</t>
        </r>
        <r>
          <rPr>
            <b/>
            <i/>
            <sz val="8"/>
            <rFont val="Tahoma"/>
            <family val="2"/>
          </rPr>
          <t>Анамнез</t>
        </r>
        <r>
          <rPr>
            <sz val="8"/>
            <rFont val="Tahoma"/>
            <family val="0"/>
          </rPr>
          <t xml:space="preserve">
Ошибки и перлы
1.23-3 Класс!
1.50-6 СУПЕР!
3.30-1 Хорошо
3.34-5 Не-а!
3.45-1 ЛР6Д!
ИТОГО 5 перлов + 3 дополнитльны= = ЛР6Д (Лр3Д уже есть) 
Тест сдан 
 </t>
        </r>
      </text>
    </comment>
    <comment ref="S29" authorId="0">
      <text>
        <r>
          <rPr>
            <sz val="8"/>
            <rFont val="Tahoma"/>
            <family val="0"/>
          </rPr>
          <t xml:space="preserve">13.01.2012 Попытка №6
</t>
        </r>
        <r>
          <rPr>
            <b/>
            <sz val="8"/>
            <rFont val="Tahoma"/>
            <family val="2"/>
          </rPr>
          <t xml:space="preserve">Результат проверки решенного теста </t>
        </r>
        <r>
          <rPr>
            <sz val="8"/>
            <rFont val="Tahoma"/>
            <family val="0"/>
          </rPr>
          <t xml:space="preserve">
Время решения теста 22 минуты
Режим сдачи теста - штрафной
Количество ответов 35
Из них правильных ответов  24
Распределение правильных ответов по разделам теста 7773
Тест сдан
</t>
        </r>
      </text>
    </comment>
    <comment ref="S30"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49 минут 
Аудитория 1-435 
Режим сдачи теста - льготный 
Количество ответов 35
Из них правильных ответов  28
Распределение правильных ответов по разделам теста 8983
</t>
        </r>
        <r>
          <rPr>
            <b/>
            <i/>
            <sz val="8"/>
            <rFont val="Tahoma"/>
            <family val="2"/>
          </rPr>
          <t>Перлики</t>
        </r>
        <r>
          <rPr>
            <sz val="8"/>
            <rFont val="Tahoma"/>
            <family val="0"/>
          </rPr>
          <t xml:space="preserve">
1.51-2 - Мало!
1.59-2 - Интересно бы было узнать, как именно... 
3.68-2 Ух, ты!
7.42-3 - мяу... 
</t>
        </r>
        <r>
          <rPr>
            <b/>
            <i/>
            <sz val="8"/>
            <rFont val="Tahoma"/>
            <family val="2"/>
          </rPr>
          <t xml:space="preserve">DS: </t>
        </r>
        <r>
          <rPr>
            <sz val="8"/>
            <rFont val="Tahoma"/>
            <family val="0"/>
          </rPr>
          <t xml:space="preserve">
М-да уж... Если Ольга чего-то захочет... 
Остановить ее уже вряд ли удастся.. 
</t>
        </r>
        <r>
          <rPr>
            <b/>
            <i/>
            <sz val="8"/>
            <rFont val="Tahoma"/>
            <family val="2"/>
          </rPr>
          <t>Выписной эпикриз</t>
        </r>
        <r>
          <rPr>
            <sz val="8"/>
            <rFont val="Tahoma"/>
            <family val="0"/>
          </rPr>
          <t xml:space="preserve">
Тест сдан!
 </t>
        </r>
      </text>
    </comment>
    <comment ref="S31" authorId="0">
      <text>
        <r>
          <rPr>
            <sz val="8"/>
            <rFont val="Tahoma"/>
            <family val="0"/>
          </rPr>
          <t xml:space="preserve">11.01.2012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штрафной
Количество ответов 35
Из них правильных ответов  27
Распределение правильных ответов по разделам теста 5-10-8-4
Перлы
1.42-3
1.46-1
1.84-1
ИТОГО 3 качественных перла плюс три добавочных перла = важное правительственое задание </t>
        </r>
        <r>
          <rPr>
            <i/>
            <sz val="8"/>
            <rFont val="Tahoma"/>
            <family val="2"/>
          </rPr>
          <t xml:space="preserve">
</t>
        </r>
        <r>
          <rPr>
            <sz val="8"/>
            <rFont val="Tahoma"/>
            <family val="0"/>
          </rPr>
          <t xml:space="preserve">
 </t>
        </r>
      </text>
    </comment>
    <comment ref="S32"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штрафной
Количество ответов 35
Из них правильных ответов  25
Распределение правильных ответов по разделам теста 6883
</t>
        </r>
        <r>
          <rPr>
            <b/>
            <i/>
            <sz val="8"/>
            <rFont val="Tahoma"/>
            <family val="2"/>
          </rPr>
          <t>Перлы</t>
        </r>
        <r>
          <rPr>
            <sz val="8"/>
            <rFont val="Tahoma"/>
            <family val="0"/>
          </rPr>
          <t xml:space="preserve">
1.6-2 СУПЕР!
1.11-1 Ух, ты!
1.33-е КРУТО!
1.53-3 Правда?
2.27-1 Неужели?
3.52-1 СУПЕР в квадрате!
3.55-1 И где оан там?
ИТОГО 7 перлов
</t>
        </r>
        <r>
          <rPr>
            <i/>
            <sz val="8"/>
            <rFont val="Tahoma"/>
            <family val="2"/>
          </rPr>
          <t xml:space="preserve">
</t>
        </r>
        <r>
          <rPr>
            <b/>
            <i/>
            <sz val="8"/>
            <rFont val="Tahoma"/>
            <family val="2"/>
          </rPr>
          <t>Выписной эпикриз</t>
        </r>
        <r>
          <rPr>
            <sz val="8"/>
            <rFont val="Tahoma"/>
            <family val="0"/>
          </rPr>
          <t xml:space="preserve">
Тест сдан ЛР3Д на весну 
 </t>
        </r>
      </text>
    </comment>
    <comment ref="S33" authorId="0">
      <text>
        <r>
          <rPr>
            <sz val="8"/>
            <rFont val="Tahoma"/>
            <family val="0"/>
          </rPr>
          <t xml:space="preserve">17.01.2012
</t>
        </r>
        <r>
          <rPr>
            <b/>
            <sz val="8"/>
            <rFont val="Tahoma"/>
            <family val="2"/>
          </rPr>
          <t xml:space="preserve">Результат проверки решенного теста </t>
        </r>
        <r>
          <rPr>
            <sz val="8"/>
            <rFont val="Tahoma"/>
            <family val="0"/>
          </rPr>
          <t xml:space="preserve">
Время решения теста 200 минут (ИН)
Аудитория 1-334 
Режим сдачи теста - штрафной
Количество ответов 35
Из них правильных ответов  25
Распределение правильных ответов по разделам теста 7864
</t>
        </r>
        <r>
          <rPr>
            <b/>
            <i/>
            <sz val="8"/>
            <rFont val="Tahoma"/>
            <family val="2"/>
          </rPr>
          <t>Ошибки и перлы</t>
        </r>
        <r>
          <rPr>
            <sz val="8"/>
            <rFont val="Tahoma"/>
            <family val="0"/>
          </rPr>
          <t xml:space="preserve">
1.73-1
2.53-1
</t>
        </r>
        <r>
          <rPr>
            <b/>
            <i/>
            <sz val="8"/>
            <rFont val="Tahoma"/>
            <family val="2"/>
          </rPr>
          <t xml:space="preserve">DS: </t>
        </r>
        <r>
          <rPr>
            <sz val="8"/>
            <rFont val="Tahoma"/>
            <family val="0"/>
          </rPr>
          <t xml:space="preserve">
</t>
        </r>
        <r>
          <rPr>
            <b/>
            <i/>
            <sz val="8"/>
            <rFont val="Tahoma"/>
            <family val="2"/>
          </rPr>
          <t>Выписной эпикриз</t>
        </r>
        <r>
          <rPr>
            <sz val="8"/>
            <rFont val="Tahoma"/>
            <family val="0"/>
          </rPr>
          <t xml:space="preserve">
Тест сдан
Кайрату 0,5
 </t>
        </r>
      </text>
    </comment>
    <comment ref="S34"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56 минут 
Аудитория 1-435 
Режим сдачи теста - льготный 
Количество ответов 35
Из них правильных ответов  26
Распределение правильных ответов по разделам теста 5885
</t>
        </r>
        <r>
          <rPr>
            <b/>
            <i/>
            <sz val="8"/>
            <rFont val="Tahoma"/>
            <family val="2"/>
          </rPr>
          <t>Ошибки и перлы</t>
        </r>
        <r>
          <rPr>
            <sz val="8"/>
            <rFont val="Tahoma"/>
            <family val="0"/>
          </rPr>
          <t xml:space="preserve">
1.50-4 (Правда?)
1.58-2 (Мама!)
2.59-1 (Неужели?)
3.52-1 (Картина Репина "Приплыли")
</t>
        </r>
        <r>
          <rPr>
            <b/>
            <i/>
            <sz val="8"/>
            <rFont val="Tahoma"/>
            <family val="2"/>
          </rPr>
          <t xml:space="preserve">DS: </t>
        </r>
        <r>
          <rPr>
            <sz val="8"/>
            <rFont val="Tahoma"/>
            <family val="0"/>
          </rPr>
          <t xml:space="preserve">
Указанные выше 4 перла преподаватель очень хотел бы сообщить папе Алианы. Не маме. Мама пожалеет. А папа воспитает. Сказать или как? 
</t>
        </r>
        <r>
          <rPr>
            <b/>
            <i/>
            <sz val="8"/>
            <rFont val="Tahoma"/>
            <family val="2"/>
          </rPr>
          <t>Выписной эпикриз</t>
        </r>
        <r>
          <rPr>
            <sz val="8"/>
            <rFont val="Tahoma"/>
            <family val="0"/>
          </rPr>
          <t xml:space="preserve">
Если Алиана весной допустит аналогичные ляпы, пощады ей уже точно не будет ! Скажу папе!! 
 </t>
        </r>
      </text>
    </comment>
    <comment ref="S35"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167 минут 
Аудитория 1-435 
Режим сдачи теста - льготный 
Количество ответов 35
Из них правильных ответов  28
Распределение правильных ответов по разделам теста 7-10-7-4
</t>
        </r>
        <r>
          <rPr>
            <b/>
            <i/>
            <sz val="8"/>
            <rFont val="Tahoma"/>
            <family val="2"/>
          </rPr>
          <t>Перлы</t>
        </r>
        <r>
          <rPr>
            <sz val="8"/>
            <rFont val="Tahoma"/>
            <family val="0"/>
          </rPr>
          <t xml:space="preserve">
1.82-1 ?
3.69-2 Гм...
3.87-7 Ой!
</t>
        </r>
        <r>
          <rPr>
            <sz val="8"/>
            <rFont val="Tahoma"/>
            <family val="0"/>
          </rPr>
          <t xml:space="preserve">
</t>
        </r>
        <r>
          <rPr>
            <b/>
            <i/>
            <sz val="8"/>
            <rFont val="Tahoma"/>
            <family val="2"/>
          </rPr>
          <t>Выписной эпикриз</t>
        </r>
        <r>
          <rPr>
            <sz val="8"/>
            <rFont val="Tahoma"/>
            <family val="0"/>
          </rPr>
          <t xml:space="preserve">
Тест сдан!
 </t>
        </r>
      </text>
    </comment>
    <comment ref="S37" authorId="0">
      <text>
        <r>
          <rPr>
            <sz val="8"/>
            <rFont val="Tahoma"/>
            <family val="0"/>
          </rPr>
          <t xml:space="preserve">20.01.2012 Попытка №5
Результат проверки решенного теста 
Время решения теста 42 минуты 
Режим сдачи теста - штрафной
Количество ответов 35
Из них правильных ответов  28
Распределение правильных ответов по разделам теста 8884
Перлы
1.59-4
2.98-2
3.54-4
3.72-1
Итог: 4 перла прощаются 
Тест сдан 
19.01.2012 Попытка №4
Результат проверки решенного теста 
Время решения теста 43 минуты 
Режим сдачи теста - штрафной
Количество ответов 35
Из них правильных ответов  13
Распределение правильных ответов по разделам теста 3541
Перлы
1.65-3
1.71-5
2.54-6
2.57-2
2.66-4
3.55-1
3.67-6
3.88-5
3.100-1
ИТОГО 13 при 9 перлах
19.01.2012 Попытка №3
Результат проверки решенного теста 
Время решения теста 54 минуты 
Режим сдачи теста - штрафной
Количество ответов 35
Из них правильных ответов  20
Распределение правильных ответов по разделам теста 3683
Перлы
1.54-1
1.93-2
2.59-1
3.65-5
7.48-5
ИТОГО 20 при 5 перлах
19.01.2012 Попытка №2
Результат проверки решенного теста 
Время решения теста 34 минуты 
Режим сдачи теста - штрафной
Количество ответов 35
Из них правильных ответов  19
Распределение правильных ответов по разделам теста 3862
Перлы
1.46-2
1.58-4
1.79-1
1.91-2
2.45-5
2.59-1
3.55-1
3.93-1
Попытка №2  19 при 68 перлах Стабльиный результат! 
19.01.2012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штрафной
Количество ответов 35
Из них правильных ответов  19
Распределение правильных ответов по разделам теста 3781
Перлы
1.45-3
1.47-5
1.59-6
1.65-3
1.72-2
1.80-5
1.92-5
2.48-6
ИТОГО 8 перлов + несданный тест(19 баллов)  = перевод в спецназ </t>
        </r>
        <r>
          <rPr>
            <i/>
            <sz val="8"/>
            <rFont val="Tahoma"/>
            <family val="2"/>
          </rPr>
          <t xml:space="preserve">
</t>
        </r>
        <r>
          <rPr>
            <sz val="8"/>
            <rFont val="Tahoma"/>
            <family val="0"/>
          </rPr>
          <t xml:space="preserve">
 </t>
        </r>
      </text>
    </comment>
    <comment ref="Z4" authorId="3">
      <text>
        <r>
          <rPr>
            <sz val="8"/>
            <rFont val="Tahoma"/>
            <family val="0"/>
          </rPr>
          <t>Первая аттестация - на 9 неделе
22.10.2011
Критерии первой аттестации 
для групп БСТ-11-02 и БСТ-11-03 
Посещение ЛЗ1 1 балл 
Инструктаж по ТБ 1 балл 
Входной тест 1 балл  за 3,4
Входной тест 2 балла  за "Отлично"
ЛР1 1 балл 
Максимум 5 баллов 
Минимум 0 баллов
31.10.2011
Аттестация проставлена в журнал в деканате ФТТ</t>
        </r>
      </text>
    </comment>
    <comment ref="AA4" authorId="3">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Z8" authorId="0">
      <text>
        <r>
          <rPr>
            <sz val="8"/>
            <rFont val="Tahoma"/>
            <family val="0"/>
          </rPr>
          <t>29.10.2011
Балл повышен по итогам второго занятия и консультации по информатике , состоявшихся в ауд. 1-435</t>
        </r>
      </text>
    </comment>
    <comment ref="Z10" authorId="4">
      <text>
        <r>
          <rPr>
            <sz val="10"/>
            <rFont val="Tahoma"/>
            <family val="0"/>
          </rPr>
          <t xml:space="preserve">24.10.2011
Сдал ЛР1 на консультации, пусть и с кровью, но повысил балл по аттестации </t>
        </r>
      </text>
    </comment>
    <comment ref="Z13" authorId="0">
      <text>
        <r>
          <rPr>
            <sz val="8"/>
            <rFont val="Tahoma"/>
            <family val="0"/>
          </rPr>
          <t>29.10.2011
Балл повышен по итогам второго занятия и консультации по информатике , состоявшихся в ауд. 1-435</t>
        </r>
      </text>
    </comment>
    <comment ref="Z14" authorId="4">
      <text>
        <r>
          <rPr>
            <sz val="10"/>
            <rFont val="Tahoma"/>
            <family val="0"/>
          </rPr>
          <t xml:space="preserve">Посещение конслуьтации 1 балл 
Инструктаж по ТБ 0 баллов 
Входной тест 2 балла  за "Отлично"
ЛР1 1 балл 
ЛР2 1 балл 
ЛР3 1 балл 
ИТОГО 5 баллов 
</t>
        </r>
      </text>
    </comment>
    <comment ref="Z16" authorId="0">
      <text>
        <r>
          <rPr>
            <sz val="8"/>
            <rFont val="Tahoma"/>
            <family val="0"/>
          </rPr>
          <t>29.10.2011
Балл повышен по итогам второго занятия и консультации по информатике , состоявшихся в ауд. 1-435</t>
        </r>
      </text>
    </comment>
    <comment ref="Z21" authorId="4">
      <text>
        <r>
          <rPr>
            <sz val="10"/>
            <rFont val="Tahoma"/>
            <family val="0"/>
          </rPr>
          <t xml:space="preserve">Посещение конслуьтации 1 балл 
Инструктаж по ТБ 0 баллов 
Входной тест 2 балла  за "Отлично"
ЛР1 1 балл 
ЛР2 1 балл 
ЛР3 1 балл 
ИТОГО 5 баллов 
</t>
        </r>
      </text>
    </comment>
    <comment ref="Z24" authorId="0">
      <text>
        <r>
          <rPr>
            <sz val="8"/>
            <rFont val="Tahoma"/>
            <family val="0"/>
          </rPr>
          <t>29.10.2011
Балл повышен по итогам второго занятия и консультации по информатике , состоявшихся в ауд. 1-435</t>
        </r>
      </text>
    </comment>
    <comment ref="Z26" authorId="0">
      <text>
        <r>
          <rPr>
            <sz val="8"/>
            <rFont val="Tahoma"/>
            <family val="0"/>
          </rPr>
          <t>29.10.2011
Балл повышен по итогам второго занятия и консультации по информатике , состоявшихся в ауд. 1-435</t>
        </r>
      </text>
    </comment>
    <comment ref="Z28" authorId="0">
      <text>
        <r>
          <rPr>
            <sz val="8"/>
            <rFont val="Tahoma"/>
            <family val="0"/>
          </rPr>
          <t>29.10.2011
Балл повышен по итогам второго занятия и консультации по информатике , состоявшихся в ауд. 1-435</t>
        </r>
      </text>
    </comment>
    <comment ref="Z29" authorId="4">
      <text>
        <r>
          <rPr>
            <sz val="10"/>
            <rFont val="Tahoma"/>
            <family val="0"/>
          </rPr>
          <t>24.12.2011
Сдал ЛР1 на консультации и повысил балл</t>
        </r>
      </text>
    </comment>
    <comment ref="Z34" authorId="0">
      <text>
        <r>
          <rPr>
            <sz val="8"/>
            <rFont val="Tahoma"/>
            <family val="0"/>
          </rPr>
          <t>29.10.2011
Балл повышен по итогам второго занятия и консультации по информатике , состоявшихся в ауд. 1-435</t>
        </r>
      </text>
    </comment>
    <comment ref="Z35" authorId="0">
      <text>
        <r>
          <rPr>
            <sz val="8"/>
            <rFont val="Tahoma"/>
            <family val="0"/>
          </rPr>
          <t>29.10.2011
Балл повышен по итогам второго занятия и консультации по информатике , состоявшихся в ауд. 1-435</t>
        </r>
      </text>
    </comment>
    <comment ref="Z37" authorId="0">
      <text>
        <r>
          <rPr>
            <sz val="8"/>
            <rFont val="Tahoma"/>
            <family val="0"/>
          </rPr>
          <t>29.10.2011
Балл повышен по итогам второго занятия и консультации по информатике , состоявшихся в ауд. 1-435</t>
        </r>
      </text>
    </comment>
    <comment ref="R20" authorId="0">
      <text>
        <r>
          <rPr>
            <sz val="8"/>
            <rFont val="Tahoma"/>
            <family val="0"/>
          </rPr>
          <t xml:space="preserve">01.02.2012
Автомат по РГР
Основание 
Первый  в группе зачет-автомат 
</t>
        </r>
      </text>
    </comment>
    <comment ref="R26" authorId="0">
      <text>
        <r>
          <rPr>
            <sz val="8"/>
            <rFont val="Tahoma"/>
            <family val="0"/>
          </rPr>
          <t xml:space="preserve">01.02.2012
Автомат по РГР
Основание 
Второй  в группе зачет-автомат 
</t>
        </r>
      </text>
    </comment>
    <comment ref="R30" authorId="0">
      <text>
        <r>
          <rPr>
            <sz val="8"/>
            <rFont val="Tahoma"/>
            <family val="0"/>
          </rPr>
          <t xml:space="preserve">01.02.2012
Автомат по РГР
Основание 
Третий в группе зачет-автомат 
</t>
        </r>
      </text>
    </comment>
    <comment ref="R21" authorId="0">
      <text>
        <r>
          <rPr>
            <sz val="8"/>
            <rFont val="Tahoma"/>
            <family val="0"/>
          </rPr>
          <t xml:space="preserve">01.02.2012
Автомат по РГР
Основание 
Первый  в группе по осеннему тесту
</t>
        </r>
      </text>
    </comment>
    <comment ref="R24" authorId="0">
      <text>
        <r>
          <rPr>
            <sz val="8"/>
            <rFont val="Tahoma"/>
            <family val="0"/>
          </rPr>
          <t xml:space="preserve">01.02.2012
Автомат по РГР
Основание 
Вторая  в группе по осеннему тесту
</t>
        </r>
      </text>
    </comment>
    <comment ref="R11" authorId="0">
      <text>
        <r>
          <rPr>
            <sz val="8"/>
            <rFont val="Tahoma"/>
            <family val="0"/>
          </rPr>
          <t xml:space="preserve">01.02.2012
Автомат по РГР
Основание 
Третий в группе по осеннему тесту
</t>
        </r>
      </text>
    </comment>
    <comment ref="V30" authorId="0">
      <text>
        <r>
          <rPr>
            <sz val="8"/>
            <rFont val="Tahoma"/>
            <family val="0"/>
          </rPr>
          <t>01.02.2012
Автомат по РГР
Основание 
Первая в группе по осенним домашним заданиям</t>
        </r>
      </text>
    </comment>
    <comment ref="V24" authorId="0">
      <text>
        <r>
          <rPr>
            <sz val="8"/>
            <rFont val="Tahoma"/>
            <family val="0"/>
          </rPr>
          <t>01.02.2012
Автомат по РГР
Основание 
Третья в группе по осенним домашним заданиям</t>
        </r>
      </text>
    </comment>
    <comment ref="R34" authorId="0">
      <text>
        <r>
          <rPr>
            <sz val="8"/>
            <rFont val="Tahoma"/>
            <family val="0"/>
          </rPr>
          <t>01.02.2012
Автомат по РГР
Основание 
Вторая в группе по осенним домашним заданиям</t>
        </r>
      </text>
    </comment>
    <comment ref="H6" authorId="0">
      <text>
        <r>
          <rPr>
            <sz val="8"/>
            <rFont val="Tahoma"/>
            <family val="0"/>
          </rPr>
          <t xml:space="preserve">30.03.2012
Автомат по ЛР3Д всвязи с досрочной защитой отчетов по ЛР1,2,3
01.02.2012
Ахметов Саит решил выполнить ЛР3Д в весеннем семестре, чтобы глубже изучить информатику 
</t>
        </r>
      </text>
    </comment>
    <comment ref="L6" authorId="0">
      <text>
        <r>
          <rPr>
            <sz val="8"/>
            <rFont val="Tahoma"/>
            <family val="0"/>
          </rPr>
          <t xml:space="preserve">06.04.2012
Автомат по ЛР6Д по результатам решенного теста 
01.02.2012
Ахметов Саит решил выполнить ЛР6Д в весеннем семестре, чтобы глубже изучить информатику 
</t>
        </r>
      </text>
    </comment>
    <comment ref="M6" authorId="0">
      <text>
        <r>
          <rPr>
            <sz val="8"/>
            <rFont val="Tahoma"/>
            <family val="0"/>
          </rPr>
          <t xml:space="preserve">06.04.2012
Автомат по ЛР7 по результатам решенного теста 
01.02.2012
Ахметов Саит решил выполнить ЛР7 в весеннем семестре, чтобы глубже изучить информатику 
</t>
        </r>
      </text>
    </comment>
    <comment ref="N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6" authorId="0">
      <text>
        <r>
          <rPr>
            <sz val="8"/>
            <rFont val="Tahoma"/>
            <family val="0"/>
          </rPr>
          <t xml:space="preserve">01.02.2012
Пока вроде бы выдавать это поощрение не за что. Но еще не вечер! </t>
        </r>
      </text>
    </comment>
    <comment ref="Q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8" authorId="0">
      <text>
        <r>
          <rPr>
            <sz val="8"/>
            <rFont val="Tahoma"/>
            <family val="0"/>
          </rPr>
          <t xml:space="preserve">01.02.2012
Автомат по ЛР3Д по результатам учебы в осеннем семестре 2011/2012 уч. Г. </t>
        </r>
      </text>
    </comment>
    <comment ref="L8" authorId="0">
      <text>
        <r>
          <rPr>
            <sz val="8"/>
            <rFont val="Tahoma"/>
            <family val="0"/>
          </rPr>
          <t xml:space="preserve">01.02.2012
Автомат по ЛР3Д по результатам учебы в осеннем семестре 2011/2012 уч. Г. </t>
        </r>
      </text>
    </comment>
    <comment ref="M8"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8" authorId="0">
      <text>
        <r>
          <rPr>
            <sz val="8"/>
            <rFont val="Tahoma"/>
            <family val="0"/>
          </rPr>
          <t xml:space="preserve">01.02.2012
Пока вроде бы выдавать это поощрение не за что. Но еще не вечер! </t>
        </r>
      </text>
    </comment>
    <comment ref="Q8" authorId="0">
      <text>
        <r>
          <rPr>
            <sz val="8"/>
            <rFont val="Tahoma"/>
            <family val="0"/>
          </rPr>
          <t xml:space="preserve">20.04.2012
Амнистия по ДЗ10 в связи с результатом решения теста (31)
06.04.2012
Выдано ДЗ по теме 10 
Методы интерполяции (штрафбат)
Вариант 66 или 94
На пару с Сюндюковой Луизой 
01.02.2012
По результатам работы в осеннем семестре выдавать это поощрение не за что. Но опять-таки еще не вечер! </t>
        </r>
      </text>
    </comment>
    <comment ref="H9" authorId="0">
      <text>
        <r>
          <rPr>
            <sz val="8"/>
            <rFont val="Tahoma"/>
            <family val="0"/>
          </rPr>
          <t xml:space="preserve">18.04.2012
Сданы отчеты ЛР1,2,3,4,5,6 = автомат по ЛР3Д
11.04.2012
Выберет ЛР3Д, если не подпишет отчеты по ЛР1,2,3
01.02.2012
Автомат по ЛР3Д по результатам учебы в осеннем семестре 2011/2012 уч. Г. </t>
        </r>
      </text>
    </comment>
    <comment ref="L9" authorId="0">
      <text>
        <r>
          <rPr>
            <sz val="8"/>
            <rFont val="Tahoma"/>
            <family val="0"/>
          </rPr>
          <t xml:space="preserve">01.02.2012
Автомат по ЛР3Д по результатам учебы в осеннем семестре 2011/2012 уч. Г. </t>
        </r>
      </text>
    </comment>
    <comment ref="M9"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9"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9" authorId="0">
      <text>
        <r>
          <rPr>
            <sz val="8"/>
            <rFont val="Tahoma"/>
            <family val="0"/>
          </rPr>
          <t xml:space="preserve">01.02.2012
Пока вроде бы выдавать это поощрение не за что. Но еще не вечер! </t>
        </r>
      </text>
    </comment>
    <comment ref="Q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L10" authorId="0">
      <text>
        <r>
          <rPr>
            <sz val="8"/>
            <rFont val="Tahoma"/>
            <family val="0"/>
          </rPr>
          <t xml:space="preserve">04.04.2012
Автомат по ЛР6Д: сданы отчеты по ЛР4,5,6
01.02.2012
Гимадеев Артем решил выполнить ЛР6Д в весеннем семестре 
</t>
        </r>
      </text>
    </comment>
    <comment ref="H10" authorId="0">
      <text>
        <r>
          <rPr>
            <sz val="8"/>
            <rFont val="Tahoma"/>
            <family val="0"/>
          </rPr>
          <t xml:space="preserve">01.02.2012
Автомат по ЛР3Д по результатам учебы в осеннем семестре 2011/2012 уч. Г. </t>
        </r>
      </text>
    </comment>
    <comment ref="M1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0" authorId="0">
      <text>
        <r>
          <rPr>
            <sz val="8"/>
            <rFont val="Tahoma"/>
            <family val="0"/>
          </rPr>
          <t xml:space="preserve">01.02.2012
Пока вроде бы выдавать это поощрение не за что. Но еще не вечер! </t>
        </r>
      </text>
    </comment>
    <comment ref="Q1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N1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1" authorId="0">
      <text>
        <r>
          <rPr>
            <sz val="8"/>
            <rFont val="Tahoma"/>
            <family val="0"/>
          </rPr>
          <t xml:space="preserve">01.02.2012
Пока вроде бы выдавать это поощрение не за что. Но еще не вечер! </t>
        </r>
      </text>
    </comment>
    <comment ref="Q1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E13" authorId="0">
      <text>
        <r>
          <rPr>
            <sz val="8"/>
            <rFont val="Tahoma"/>
            <family val="0"/>
          </rPr>
          <t xml:space="preserve">Отчет весной по ЛР1 в формате HTML </t>
        </r>
      </text>
    </comment>
    <comment ref="H13" authorId="0">
      <text>
        <r>
          <rPr>
            <sz val="8"/>
            <rFont val="Tahoma"/>
            <family val="0"/>
          </rPr>
          <t xml:space="preserve">01.02.2012
Иванову Евгению выдана ЛР3Д за особые успехи в боевой и политической подготовке 
</t>
        </r>
      </text>
    </comment>
    <comment ref="L13" authorId="0">
      <text>
        <r>
          <rPr>
            <sz val="8"/>
            <rFont val="Tahoma"/>
            <family val="0"/>
          </rPr>
          <t xml:space="preserve">01.02.2012
Иванову Евгению выдана ЛР6Д за особые успехи в боевой и политической подготовке 
</t>
        </r>
      </text>
    </comment>
    <comment ref="M13" authorId="0">
      <text>
        <r>
          <rPr>
            <sz val="8"/>
            <rFont val="Tahoma"/>
            <family val="0"/>
          </rPr>
          <t xml:space="preserve">01.02.2012
Спецназовцу Иванову Евгению выдана ЛР7 за особые успехи в боевой и политической подготовке 
</t>
        </r>
      </text>
    </comment>
    <comment ref="P13" authorId="0">
      <text>
        <r>
          <rPr>
            <sz val="8"/>
            <rFont val="Tahoma"/>
            <family val="0"/>
          </rPr>
          <t xml:space="preserve">01.02.2012
Спецназовцу Иванову Евгению выдано важное правительственное задание ДЗ9  за особые успехи в боевой и политической подготовке 
</t>
        </r>
      </text>
    </comment>
    <comment ref="N1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Q1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4" authorId="0">
      <text>
        <r>
          <rPr>
            <sz val="8"/>
            <rFont val="Tahoma"/>
            <family val="0"/>
          </rPr>
          <t xml:space="preserve">04.04.2012
Досрочно сданы отчеты по ЛР1,2,3 = автомат по ЛР3Д
01.02.2012
Командиру спецназа потока БСТ-11 
Исламову Искандару 
 выдана ЛР3Д за выдающиеся  успехи в боевой и политической подготовке 
</t>
        </r>
      </text>
    </comment>
    <comment ref="L14" authorId="0">
      <text>
        <r>
          <rPr>
            <sz val="8"/>
            <rFont val="Tahoma"/>
            <family val="0"/>
          </rPr>
          <t xml:space="preserve">10.04.2012
Автомат по ЛР6Д за досрочноую сдачу отчетов по ЛР4 и 6. 
01.02.2012
Командиру спецназа потока БСТ-11 
Исламову Искандару 
 выдана ЛР6Д за выдающиеся  успехи в боевой и политической подготовке 
</t>
        </r>
      </text>
    </comment>
    <comment ref="M14" authorId="0">
      <text>
        <r>
          <rPr>
            <sz val="8"/>
            <rFont val="Tahoma"/>
            <family val="0"/>
          </rPr>
          <t xml:space="preserve">11.04.2012
Досрочно сданы все отчеты = автомат по ЛР7
01.02.2012
Командиру спецназа потока БСТ-11 
Исламову Искандару 
 выдана Л7за выдающиеся  успехи в боевой и политической подготовке 
</t>
        </r>
      </text>
    </comment>
    <comment ref="N14" authorId="0">
      <text>
        <r>
          <rPr>
            <sz val="8"/>
            <rFont val="Tahoma"/>
            <family val="0"/>
          </rPr>
          <t xml:space="preserve">11.04.2012
Досрочно сданы все отчеты = автомат по ДЗ8
01.02.2012
Командир спецназ потока БСТ-11 
Исламов Искандар 
Удостоен высокого звания ДЗ8 за выдающиеся  успехи в боевой и политической подготовке 
</t>
        </r>
      </text>
    </comment>
    <comment ref="P14" authorId="0">
      <text>
        <r>
          <rPr>
            <sz val="8"/>
            <rFont val="Tahoma"/>
            <family val="0"/>
          </rPr>
          <t xml:space="preserve">27.04.2012
Сдал тест - получи автомат 
01.02.2012
Командир спецназ потока БСТ-11 
Исламов Искандар 
удостоен чести выполнить ДЗ9 за выдающиеся  успехи в боевой и политической подготовке 
</t>
        </r>
      </text>
    </comment>
    <comment ref="Q14" authorId="0">
      <text>
        <r>
          <rPr>
            <sz val="8"/>
            <rFont val="Tahoma"/>
            <family val="0"/>
          </rPr>
          <t xml:space="preserve">11.04.2012
ДЗ10 по результатам решения теста 
01.02.2012
Командир спецназ потока БСТ-11 
Исламов Искандар 
удостоен чести выполнить ДЗ10 за выдающиеся  успехи в боевой и политической подготовке 
</t>
        </r>
      </text>
    </comment>
    <comment ref="H15" authorId="0">
      <text>
        <r>
          <rPr>
            <sz val="8"/>
            <rFont val="Tahoma"/>
            <family val="0"/>
          </rPr>
          <t xml:space="preserve">10.04.2012
Сданы  ЛР1,2,3 = автомат по ЛР3Д
01.02.2012
Генерал-полковник спецназа БСТ-11 Колодейчик Никита  
удостоен чести выполнить ЛР3Д 
за выдающиеся  успехи в боевой и политической подготовке 
</t>
        </r>
      </text>
    </comment>
    <comment ref="L15" authorId="0">
      <text>
        <r>
          <rPr>
            <sz val="8"/>
            <rFont val="Tahoma"/>
            <family val="0"/>
          </rPr>
          <t xml:space="preserve">11.04.2012
Сданы отчеты ЛР1,2,3,4,5,6 = автомат по ЛР6Д 
01.02.2012
Генерал-полковник спецназа БСТ-11 Колодейчик Никита  
удостоен чести выполнить ЛР6Д 
за выдающиеся  успехи в боевой и политической подготовке 
</t>
        </r>
      </text>
    </comment>
    <comment ref="M15" authorId="0">
      <text>
        <r>
          <rPr>
            <sz val="8"/>
            <rFont val="Tahoma"/>
            <family val="0"/>
          </rPr>
          <t xml:space="preserve">11.04.2012
Сданы отчеты ЛР1,2,3,4,5,6 = автомат по ЛР7 
01.02.2012
Генерал-полковник спецназа БСТ-11 Колодейчик Никита  
удостоен чести выполнить ЛР7
за выдающиеся  успехи в боевой и политической подготовке 
</t>
        </r>
      </text>
    </comment>
    <comment ref="N15" authorId="0">
      <text>
        <r>
          <rPr>
            <sz val="8"/>
            <rFont val="Tahoma"/>
            <family val="0"/>
          </rPr>
          <t xml:space="preserve">11.04.2012
Сданы отчеты ЛР1,2,3,4,5,6 = автомат по ДЗ8
01.02.2012
Генерал-полковник спецназа БСТ-11 Колодейчик Никита  
удостоен чести выполнить ДЗ8
за выдающиеся  успехи в боевой и политической подготовке 
</t>
        </r>
      </text>
    </comment>
    <comment ref="P15" authorId="0">
      <text>
        <r>
          <rPr>
            <sz val="8"/>
            <rFont val="Tahoma"/>
            <family val="0"/>
          </rPr>
          <t xml:space="preserve">27.04.2012
ДЗ9  сдано. А с ДЗ10 будем разбираться от-дель-но. 
18.04.2012
И зачем только Никита решил сдавать боевой тест, не сдав интерактивы? 
Выдано ДЗ9 по варианту №73
01.02.2012
Генерал-полковник спецназа БСТ-11 Колодейчик Никита  
удостоен чести выполнить ДЗ9
за выдающиеся  успехи в боевой и политической подготовке 
</t>
        </r>
      </text>
    </comment>
    <comment ref="Q15" authorId="0">
      <text>
        <r>
          <rPr>
            <sz val="8"/>
            <rFont val="Tahoma"/>
            <family val="0"/>
          </rPr>
          <t xml:space="preserve">27.04.2012
Зачислен в клуб ДЗ-десятников (см. ДО)
18.04.2012
12 перлов на тесте = это КРУТО! 
Выдано ДЗ10  по варианту №73
01.02.2012
Генерал-полковник спецназа БСТ-11 Колодейчик Никита  
удостоен чести выполнить ДЗ10
за выдающиеся  успехи в боевой и политической подготовке 
</t>
        </r>
      </text>
    </comment>
    <comment ref="H16" authorId="0">
      <text>
        <r>
          <rPr>
            <sz val="8"/>
            <rFont val="Tahoma"/>
            <family val="0"/>
          </rPr>
          <t xml:space="preserve">01.02.2012
Автомат по ЛР3Д по результатам учебы в осеннем семестре 2011/2012 уч. Г. </t>
        </r>
      </text>
    </comment>
    <comment ref="L16" authorId="0">
      <text>
        <r>
          <rPr>
            <sz val="8"/>
            <rFont val="Tahoma"/>
            <family val="0"/>
          </rPr>
          <t xml:space="preserve">01.02.2012
Автомат по ЛР3Д по результатам учебы в осеннем семестре 2011/2012 уч. Г. </t>
        </r>
      </text>
    </comment>
    <comment ref="M1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6" authorId="0">
      <text>
        <r>
          <rPr>
            <sz val="8"/>
            <rFont val="Tahoma"/>
            <family val="0"/>
          </rPr>
          <t xml:space="preserve">01.02.2012
Пока вроде бы выдавать это поощрение не за что. Но еще не вечер! </t>
        </r>
      </text>
    </comment>
    <comment ref="Q1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7" authorId="0">
      <text>
        <r>
          <rPr>
            <sz val="8"/>
            <rFont val="Tahoma"/>
            <family val="0"/>
          </rPr>
          <t xml:space="preserve">04.04.2012
Досрочно сданы отчеты по ЛР1,2,3 = автомат по ЛР3Д
01.02.2012
Замначальника развдеки спецназа БСТ-11 Малый Спартак
решил первым в группе выполнить  ЛР3Д 
</t>
        </r>
      </text>
    </comment>
    <comment ref="L17" authorId="0">
      <text>
        <r>
          <rPr>
            <sz val="8"/>
            <rFont val="Tahoma"/>
            <family val="0"/>
          </rPr>
          <t xml:space="preserve">18.04.2012
Досрочно сданы ЛР4,5,6 = автомат по ЛР6Д 
01.02.2012
Замначальника развдеки спецназа БСТ-11 Малый Спартак
решил первым в группе выполнить  ЛР6Д 
</t>
        </r>
      </text>
    </comment>
    <comment ref="M17" authorId="0">
      <text>
        <r>
          <rPr>
            <sz val="8"/>
            <rFont val="Tahoma"/>
            <family val="0"/>
          </rPr>
          <t xml:space="preserve">02.05.2012
100% посещение весной плюс прибытие на пару 02.05.2012 + удачный исход по тесту  = автомат по ЛР7 
27.04.2012
6 перлов на тесте при рещультате 21 = ЛР7
18.04.2012
Досрочно сданы ЛР4,5,6 = автомат по ЛР7 
01.02.2012
Замначальника развдеки спецназа БСТ-11 Малый Спартак
решил первым в группе выполнить  ЛР7
</t>
        </r>
      </text>
    </comment>
    <comment ref="P17" authorId="0">
      <text>
        <r>
          <rPr>
            <sz val="8"/>
            <rFont val="Tahoma"/>
            <family val="0"/>
          </rPr>
          <t xml:space="preserve">18.04.2012
Досрочно сданы ЛР1,2,3,4,5,6 = автомат по ДЗ9
01.02.2012
Замначальника развдеки спецназа БСТ-11 Малый Спартак
решил первым в группе выполнить  ДЗ9
</t>
        </r>
      </text>
    </comment>
    <comment ref="Q17" authorId="0">
      <text>
        <r>
          <rPr>
            <sz val="8"/>
            <rFont val="Tahoma"/>
            <family val="0"/>
          </rPr>
          <t xml:space="preserve">18.04.2012
Досрочно сданы ЛР1,2,3,4,5,6 = автомат по ДЗ10
01.02.2012
Замначальника развдеки спецназа БСТ-11 Малый Спартак
решил первым в группе выполнить  ДЗ10
</t>
        </r>
      </text>
    </comment>
    <comment ref="N1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18" authorId="0">
      <text>
        <r>
          <rPr>
            <sz val="8"/>
            <rFont val="Tahoma"/>
            <family val="0"/>
          </rPr>
          <t xml:space="preserve">03.04.2012
Автомат по ЛР3Д в связи с досрочной защитой отчетов по ЛР1,2,3
01.02.2012
Рядовая спецназа БСТ-11 Мухаметшина Лилия
покажет парням, как надо выполнять  ЛР3Д 
</t>
        </r>
      </text>
    </comment>
    <comment ref="L18" authorId="0">
      <text>
        <r>
          <rPr>
            <sz val="8"/>
            <rFont val="Tahoma"/>
            <family val="0"/>
          </rPr>
          <t xml:space="preserve">04.04.2012
Сданы отчеты по ЛР4,5,6 = автомат по ЛР6Д
01.02.2012
Рядовая спецназа БСТ-11 Мухаметшина Лилия
покажет парням, как надо выполнять  ЛР6Д 
</t>
        </r>
      </text>
    </comment>
    <comment ref="M18" authorId="0">
      <text>
        <r>
          <rPr>
            <sz val="8"/>
            <rFont val="Tahoma"/>
            <family val="0"/>
          </rPr>
          <t xml:space="preserve">04.04.2012
Сданы отчеты по ЛР4,5,6 = автомат по ЛР7
01.02.2012
Рядовая спецназа БСТ-11 Мухаметшина Лилия
покажет парням, как надо выполнять  ЛР7
</t>
        </r>
      </text>
    </comment>
    <comment ref="N1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8" authorId="0">
      <text>
        <r>
          <rPr>
            <sz val="8"/>
            <rFont val="Tahoma"/>
            <family val="0"/>
          </rPr>
          <t xml:space="preserve">01.02.2012
Пока вроде бы выдавать это поощрение не за что. Но еще не вечер! </t>
        </r>
      </text>
    </comment>
    <comment ref="Q18" authorId="0">
      <text>
        <r>
          <rPr>
            <sz val="8"/>
            <rFont val="Tahoma"/>
            <family val="0"/>
          </rPr>
          <t xml:space="preserve">23.04.2012
Лиля сама ищет ДЗ8!!! 
В программе ОШИБКА! 
Либо Лиля ее найдет, либо Лиля получит ДЗ8... 
11.04.2012
Лилия </t>
        </r>
        <r>
          <rPr>
            <i/>
            <sz val="8"/>
            <rFont val="Tahoma"/>
            <family val="2"/>
          </rPr>
          <t>сама</t>
        </r>
        <r>
          <rPr>
            <sz val="8"/>
            <rFont val="Tahoma"/>
            <family val="0"/>
          </rPr>
          <t xml:space="preserve"> выбрала ДЗ по теме 10, решив тест за 22 минуты с результатом 14 при 6 перлах, который при кожэффциенте К=1,3 дает 18 при 8 перлах.. 
01.02.2012
По результатам работы в осеннем семестре выдавать это поощрение не за что. Но опять-таки еще не вечер! </t>
        </r>
      </text>
    </comment>
    <comment ref="H19" authorId="0">
      <text>
        <r>
          <rPr>
            <sz val="8"/>
            <rFont val="Tahoma"/>
            <family val="0"/>
          </rPr>
          <t xml:space="preserve">04.04.2012
Досрочно сданы отчеты по ЛР1,2,3 = автомат по ЛР3Д
01.02.2012
Генерал спецназа БСТ-11 Набиев Расим
назло всем врагам информатики 
тоже решил выполнить  ЛР3Д  !
</t>
        </r>
      </text>
    </comment>
    <comment ref="L19" authorId="0">
      <text>
        <r>
          <rPr>
            <sz val="8"/>
            <rFont val="Tahoma"/>
            <family val="0"/>
          </rPr>
          <t xml:space="preserve">06.04.2012
Сданы отчеты по ЛР4,5,6 = 
автомат по ЛР6Д
01.02.2012
Генерал спецназа БСТ-11 Набиев Расим
назло всем врагам информатики 
тоже решил выполнить  ЛР6Д  !
</t>
        </r>
      </text>
    </comment>
    <comment ref="M19" authorId="0">
      <text>
        <r>
          <rPr>
            <sz val="8"/>
            <rFont val="Tahoma"/>
            <family val="0"/>
          </rPr>
          <t xml:space="preserve">06.04.2012
Сданы отчеты по ЛР4,5,6 = 
автомат по ЛР7
01.02.2012
Генерал спецназа БСТ-11 Набиев Расим
назло всем врагам информатики 
тоже решил выполнить  ЛР7  !
</t>
        </r>
      </text>
    </comment>
    <comment ref="N19" authorId="0">
      <text>
        <r>
          <rPr>
            <sz val="8"/>
            <rFont val="Tahoma"/>
            <family val="0"/>
          </rPr>
          <t xml:space="preserve">06.04.2012
Сданы отчеты по ЛР4,5,6 = 
автомат по ДЗ8
01.02.2012
Генерал спецназа БСТ-11 Набиев Расим
назло всем врагам информатики 
тоже решил выполнить  ДЗ8  !
</t>
        </r>
      </text>
    </comment>
    <comment ref="P19" authorId="0">
      <text>
        <r>
          <rPr>
            <sz val="8"/>
            <rFont val="Tahoma"/>
            <family val="0"/>
          </rPr>
          <t xml:space="preserve">06.04.2012
Сдал тест - свободен 
01.02.2012
Генерал спецназа БСТ-11 Набиев Расим
назло всем врагам информатики 
тоже решил выполнить  ДЗ9  !
</t>
        </r>
      </text>
    </comment>
    <comment ref="Q19" authorId="0">
      <text>
        <r>
          <rPr>
            <sz val="8"/>
            <rFont val="Tahoma"/>
            <family val="0"/>
          </rPr>
          <t xml:space="preserve">06.04.2012
Сдал тест - свободен 
01.02.2012
Генерал спецназа БСТ-11 Набиев Расим
назло всем врагам информатики 
тоже решил выполнить  ДЗ10  !
</t>
        </r>
      </text>
    </comment>
    <comment ref="H20" authorId="0">
      <text>
        <r>
          <rPr>
            <sz val="8"/>
            <rFont val="Tahoma"/>
            <family val="0"/>
          </rPr>
          <t xml:space="preserve">01.02.2012
Автомат по ЛР3Д по результатам учебы в осеннем семестре 2011/2012 уч. Г. </t>
        </r>
      </text>
    </comment>
    <comment ref="L20" authorId="0">
      <text>
        <r>
          <rPr>
            <sz val="8"/>
            <rFont val="Tahoma"/>
            <family val="0"/>
          </rPr>
          <t xml:space="preserve">01.02.2012
Автомат по ЛР3Д по результатам учебы в осеннем семестре 2011/2012 уч. Г. </t>
        </r>
      </text>
    </comment>
    <comment ref="M2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0" authorId="0">
      <text>
        <r>
          <rPr>
            <sz val="8"/>
            <rFont val="Tahoma"/>
            <family val="0"/>
          </rPr>
          <t xml:space="preserve">01.02.2012
Пока вроде бы выдавать это поощрение не за что. Но еще не вечер! </t>
        </r>
      </text>
    </comment>
    <comment ref="Q2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1" authorId="0">
      <text>
        <r>
          <rPr>
            <sz val="8"/>
            <rFont val="Tahoma"/>
            <family val="0"/>
          </rPr>
          <t xml:space="preserve">27.04.2012
ОК-СШ
Не вынесла душа поэта! 
10.04.2012
Результат проверки ЛР2
Есть первая ССО на потоке! ЛР3Д как заслуженная награда! 
01.02.2012
Автомат по ЛР3Д по результатам учебы в осеннем семестре 2011/2012 уч. Г. </t>
        </r>
      </text>
    </comment>
    <comment ref="L21" authorId="0">
      <text>
        <r>
          <rPr>
            <sz val="8"/>
            <rFont val="Tahoma"/>
            <family val="0"/>
          </rPr>
          <t xml:space="preserve">01.02.2012
Автомат по ЛР3Д по результатам учебы в осеннем семестре 2011/2012 уч. Г. </t>
        </r>
      </text>
    </comment>
    <comment ref="M21"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1" authorId="0">
      <text>
        <r>
          <rPr>
            <sz val="8"/>
            <rFont val="Tahoma"/>
            <family val="0"/>
          </rPr>
          <t xml:space="preserve">27.04.2012
ОК-СШ
И здесь не вынесла душа поэта.. 
20.04.2012
Карен его сам выбрал… 
01.02.2012
Пока вроде бы выдавать это поощрение не за что. Но еще не вечер! </t>
        </r>
      </text>
    </comment>
    <comment ref="Q2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E22" authorId="0">
      <text>
        <r>
          <rPr>
            <sz val="8"/>
            <rFont val="Tahoma"/>
            <family val="0"/>
          </rPr>
          <t xml:space="preserve">13.01.2012
ЛР8 не сдана = подготовить отчет по ЛР1 весной в формате ppt
04.04.2012
Лабу Рамис сдал. В офрмате СШ. Нужно было в формате ppt. Умрет вдеь переводитьее в ppt. 
Ладно, перенесем ppt на ДЗ. 
</t>
        </r>
      </text>
    </comment>
    <comment ref="H22" authorId="0">
      <text>
        <r>
          <rPr>
            <sz val="8"/>
            <rFont val="Tahoma"/>
            <family val="0"/>
          </rPr>
          <t xml:space="preserve">04.04.2012
Условный автомат по ЛР3Д в связи с досрочной сдачей отчетов ЛР1,2,3. 
Почем условный? Отчет по ЛР1 должен был быть в формате ppt. 
Этот формат перенесен на ДЗ. И если ДЗ будет в ppt, то и здесь появится автомат. 
01.02.2012
Разетдинову Рамису
выдать  ЛР3Д  </t>
        </r>
        <r>
          <rPr>
            <i/>
            <sz val="8"/>
            <rFont val="Tahoma"/>
            <family val="2"/>
          </rPr>
          <t xml:space="preserve">по блату </t>
        </r>
        <r>
          <rPr>
            <sz val="8"/>
            <rFont val="Tahoma"/>
            <family val="0"/>
          </rPr>
          <t xml:space="preserve">
</t>
        </r>
      </text>
    </comment>
    <comment ref="L22" authorId="0">
      <text>
        <r>
          <rPr>
            <sz val="8"/>
            <rFont val="Tahoma"/>
            <family val="0"/>
          </rPr>
          <t xml:space="preserve">06.04.2012
Сданы ЛР4,5,,6 = автомат по ЛР6Д 
01.02.2012
Разетдинову Рамису
выдать  ЛР6Д  </t>
        </r>
        <r>
          <rPr>
            <i/>
            <sz val="8"/>
            <rFont val="Tahoma"/>
            <family val="2"/>
          </rPr>
          <t xml:space="preserve">по блату </t>
        </r>
        <r>
          <rPr>
            <sz val="8"/>
            <rFont val="Tahoma"/>
            <family val="0"/>
          </rPr>
          <t xml:space="preserve">
</t>
        </r>
      </text>
    </comment>
    <comment ref="M22" authorId="0">
      <text>
        <r>
          <rPr>
            <sz val="8"/>
            <rFont val="Tahoma"/>
            <family val="0"/>
          </rPr>
          <t xml:space="preserve">06.04.2012
Сданы ЛР4,5,,6 = автомат по ЛР7 
01.02.2012
Разетдинову Рамису
выдать  ЛР7  </t>
        </r>
        <r>
          <rPr>
            <i/>
            <sz val="8"/>
            <rFont val="Tahoma"/>
            <family val="2"/>
          </rPr>
          <t xml:space="preserve">по блату </t>
        </r>
        <r>
          <rPr>
            <sz val="8"/>
            <rFont val="Tahoma"/>
            <family val="0"/>
          </rPr>
          <t xml:space="preserve">
</t>
        </r>
      </text>
    </comment>
    <comment ref="N2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3" authorId="0">
      <text>
        <r>
          <rPr>
            <sz val="8"/>
            <rFont val="Tahoma"/>
            <family val="0"/>
          </rPr>
          <t xml:space="preserve">10.04.2012
Сданы досрочно ЛР1,2,3 = автомат по ЛР3Д
01.02.2012
Сайпанов Денис с ЛР3Д справится! 
</t>
        </r>
      </text>
    </comment>
    <comment ref="L23" authorId="0">
      <text>
        <r>
          <rPr>
            <sz val="8"/>
            <rFont val="Tahoma"/>
            <family val="0"/>
          </rPr>
          <t xml:space="preserve">18.04.2012
Досрочно сданы ЛР4,5,6 = автомат по ЛР6Д 
01.02.2012
Сайпанов Денис и с ЛР6Д справится! 
</t>
        </r>
      </text>
    </comment>
    <comment ref="M23" authorId="0">
      <text>
        <r>
          <rPr>
            <sz val="8"/>
            <rFont val="Tahoma"/>
            <family val="0"/>
          </rPr>
          <t xml:space="preserve">18.04.2012
Досрочно сданы ЛР4,5,6 = автомат по ЛР7
01.02.2012
Сайпанов Денис и с ЛР7 справится! 
</t>
        </r>
      </text>
    </comment>
    <comment ref="N2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3" authorId="0">
      <text>
        <r>
          <rPr>
            <sz val="8"/>
            <rFont val="Tahoma"/>
            <family val="0"/>
          </rPr>
          <t xml:space="preserve">01.02.2012
Пока вроде бы выдавать это поощрение не за что. Но еще не вечер! </t>
        </r>
      </text>
    </comment>
    <comment ref="Q2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4" authorId="0">
      <text>
        <r>
          <rPr>
            <sz val="8"/>
            <rFont val="Tahoma"/>
            <family val="0"/>
          </rPr>
          <t xml:space="preserve">01.02.2012
Автомат по ЛР3Д по результатам учебы в осеннем семестре 2011/2012 уч. Г. </t>
        </r>
      </text>
    </comment>
    <comment ref="L24" authorId="0">
      <text>
        <r>
          <rPr>
            <sz val="8"/>
            <rFont val="Tahoma"/>
            <family val="0"/>
          </rPr>
          <t xml:space="preserve">01.02.2012
Автомат по ЛР3Д по результатам учебы в осеннем семестре 2011/2012 уч. Г. </t>
        </r>
      </text>
    </comment>
    <comment ref="M2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4" authorId="0">
      <text>
        <r>
          <rPr>
            <sz val="8"/>
            <rFont val="Tahoma"/>
            <family val="0"/>
          </rPr>
          <t xml:space="preserve">01.02.2012
Пока вроде бы выдавать это поощрение не за что. Но еще не вечер! </t>
        </r>
      </text>
    </comment>
    <comment ref="Q2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L25" authorId="0">
      <text>
        <r>
          <rPr>
            <sz val="8"/>
            <rFont val="Tahoma"/>
            <family val="0"/>
          </rPr>
          <t xml:space="preserve">01.02.2012
Автомат по ЛР3Д по результатам учебы в осеннем семестре 2011/2012 уч. Г. </t>
        </r>
      </text>
    </comment>
    <comment ref="M2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5" authorId="0">
      <text>
        <r>
          <rPr>
            <sz val="8"/>
            <rFont val="Tahoma"/>
            <family val="0"/>
          </rPr>
          <t xml:space="preserve">01.02.2012
Пока вроде бы выдавать это поощрение не за что. Но еще не вечер! </t>
        </r>
      </text>
    </comment>
    <comment ref="Q2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6" authorId="0">
      <text>
        <r>
          <rPr>
            <sz val="8"/>
            <rFont val="Tahoma"/>
            <family val="0"/>
          </rPr>
          <t xml:space="preserve">01.02.2012
Автомат по ЛР3Д по результатам учебы в осеннем семестре 2011/2012 уч. Г. </t>
        </r>
      </text>
    </comment>
    <comment ref="L26" authorId="0">
      <text>
        <r>
          <rPr>
            <sz val="8"/>
            <rFont val="Tahoma"/>
            <family val="0"/>
          </rPr>
          <t xml:space="preserve">01.02.2012
Автомат по ЛР3Д по результатам учебы в осеннем семестре 2011/2012 уч. Г. </t>
        </r>
      </text>
    </comment>
    <comment ref="M2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6" authorId="0">
      <text>
        <r>
          <rPr>
            <sz val="8"/>
            <rFont val="Tahoma"/>
            <family val="0"/>
          </rPr>
          <t xml:space="preserve">01.02.2012
Пока вроде бы выдавать это поощрение не за что. Но еще не вечер! </t>
        </r>
      </text>
    </comment>
    <comment ref="Q2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7" authorId="0">
      <text>
        <r>
          <rPr>
            <sz val="8"/>
            <rFont val="Tahoma"/>
            <family val="0"/>
          </rPr>
          <t xml:space="preserve">11.04.2012
Добровольный выбор ЛР3Д 
(не сданы отчеты по ЛР1,2,3)
01.02.2012
Зам начальника спецназа по вооружению
Фазылов Марат  пристрелит ЛР3Д как зайца! 
</t>
        </r>
      </text>
    </comment>
    <comment ref="L27" authorId="0">
      <text>
        <r>
          <rPr>
            <sz val="8"/>
            <rFont val="Tahoma"/>
            <family val="0"/>
          </rPr>
          <t xml:space="preserve">01.02.2012
Зам начальника спецназа по вооружению
Фазылов Марат  пристрелит ЛР6Д как волка!!
</t>
        </r>
      </text>
    </comment>
    <comment ref="M27" authorId="0">
      <text>
        <r>
          <rPr>
            <sz val="8"/>
            <rFont val="Tahoma"/>
            <family val="0"/>
          </rPr>
          <t xml:space="preserve">01.02.2012
Зам начальника спецназа по вооружению
Фазылов Марат  пристрелит ЛР7 как 
лося!!
</t>
        </r>
      </text>
    </comment>
    <comment ref="P27" authorId="0">
      <text>
        <r>
          <rPr>
            <sz val="8"/>
            <rFont val="Tahoma"/>
            <family val="0"/>
          </rPr>
          <t xml:space="preserve">01.02.2012
Зам начальника спецназа по вооружению
Фазылов Марат  пристрелит ДЗ8 как 
кабана!!
</t>
        </r>
      </text>
    </comment>
    <comment ref="Q27" authorId="0">
      <text>
        <r>
          <rPr>
            <sz val="8"/>
            <rFont val="Tahoma"/>
            <family val="0"/>
          </rPr>
          <t xml:space="preserve">01.02.2012
Зам начальника спецназа по вооружению
Фазылов Марат  пристрелит ДЗ10 как 
бегемота!!
</t>
        </r>
      </text>
    </comment>
    <comment ref="N2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8" authorId="0">
      <text>
        <r>
          <rPr>
            <sz val="8"/>
            <rFont val="Tahoma"/>
            <family val="0"/>
          </rPr>
          <t xml:space="preserve">09.04.2012
Сданы досрочно ЛР1,2,3 = автомат по ЛР3Д 
01.02.2012
Халеев Кайрат  выполнит ЛР3Д не только за сбея, но еще и за того парня! Не говоря уже за ту девушку… 
</t>
        </r>
      </text>
    </comment>
    <comment ref="L28" authorId="0">
      <text>
        <r>
          <rPr>
            <sz val="8"/>
            <rFont val="Tahoma"/>
            <family val="0"/>
          </rPr>
          <t xml:space="preserve">18.04.2012
Досрочно сданы ЛР4,5,6 = автомат по ЛР6Д 
01.02.2012
Халеев Кайрат  выполнит ЛР6Д не только за сбея, но еще и за того парня! Не говоря уже за ту девушку… 
</t>
        </r>
      </text>
    </comment>
    <comment ref="M28" authorId="0">
      <text>
        <r>
          <rPr>
            <sz val="8"/>
            <rFont val="Tahoma"/>
            <family val="0"/>
          </rPr>
          <t xml:space="preserve">18.04.2012
Досрочно сданы ЛР4,5,6 = автомат по ЛР7 
01.02.2012
Халеев Кайрат  выполнит ЛР7 не только за сбея, но еще и за того парня! Не говоря уже за ту девушку… 
</t>
        </r>
      </text>
    </comment>
    <comment ref="N2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8" authorId="0">
      <text>
        <r>
          <rPr>
            <sz val="8"/>
            <rFont val="Tahoma"/>
            <family val="0"/>
          </rPr>
          <t xml:space="preserve">27.04.2012
ДЗ9 Кайрат сдал. А с ДЗ10 будем разбираться от-дель-но. 
18.04.2012
Нет. Кайрат точно не ищет легких путей в науке! И зачем только Кайрат связался на свою голову с генералом спецназа! 
Теперь вот придется ДЗ9 выполнять по варианту №86
20.04.2012 По результатам решения теста ппринято решение проверять ДЗ9 с особым пристрастием 
01.02.2012
Пока вроде бы выдавать это поощрение не за что. Но еще не вечер! </t>
        </r>
      </text>
    </comment>
    <comment ref="Q28" authorId="0">
      <text>
        <r>
          <rPr>
            <sz val="8"/>
            <rFont val="Tahoma"/>
            <family val="0"/>
          </rPr>
          <t xml:space="preserve">02.05.2012
ДО
02 мая 2012 г. 
Совершенно секретно 
По только что полученным агентурным данным, Халеев Кайрат Хамитович, группа БСТ-11-03, знает секрет ДЗ10... Поэтому одним из возможных вариантов действий членов клуба ДЗ10-ников может стать следующая задача: как заставить (заинтересовать, обхитрить, наколоть, обмануть и т.д. и т.п.) Кайрата выдать страшную военную тайну: секрет ДЗ10. Кто его знает, может быть, поможет 0,5, может быть, мини-бикини, может быть, улыбка.. В общем, тут раскрывается полный простор для полета творческой фантазии отъявленного БСТ-шника. 
27.04.2012
Зачислен в клуб ДЗ-десятников (см. ДО)
18.04.2012
Ничего.. Никита, может, и сам ДЗ10 выполнит за Кайрата? 
Выдано ДЗ10 по варианту №86 
20.04.2012 По результатам решения теста принято решение проверять ДЗ9 с особым пристрастием 
01.02.2012
По результатам работы в осеннем семестре выдавать это поощрение не за что. Но опять-таки еще не вечер! </t>
        </r>
      </text>
    </comment>
    <comment ref="H29" authorId="0">
      <text>
        <r>
          <rPr>
            <sz val="8"/>
            <rFont val="Tahoma"/>
            <family val="0"/>
          </rPr>
          <t xml:space="preserve">04.04.2012
Сданы досрочно ЛР1,2,3 = автомат по ЛР3Д
01.02.2012
Хилажетдинов Айдар будет изучать информатику, выполняя ЛР3Д 
</t>
        </r>
      </text>
    </comment>
    <comment ref="L29" authorId="0">
      <text>
        <r>
          <rPr>
            <sz val="8"/>
            <rFont val="Tahoma"/>
            <family val="0"/>
          </rPr>
          <t xml:space="preserve">11.04.2012
Сданы отчеты ЛР1,2,3,4,5,6 = автомат по ЛР6Д 
01.02.2012
Хилажетдинов Айдар будет изучать информатику, выполняя ЛР6Д 
</t>
        </r>
      </text>
    </comment>
    <comment ref="M29" authorId="0">
      <text>
        <r>
          <rPr>
            <sz val="8"/>
            <rFont val="Tahoma"/>
            <family val="0"/>
          </rPr>
          <t xml:space="preserve">11.04.2012
Сданы отчеты ЛР1,2,3,4,5,6 = автомат по ЛР7 
01.02.2012
Хилажетдинов Айдар будет изучать информатику, выполняя ЛР7
</t>
        </r>
      </text>
    </comment>
    <comment ref="N29" authorId="0">
      <text>
        <r>
          <rPr>
            <sz val="8"/>
            <rFont val="Tahoma"/>
            <family val="0"/>
          </rPr>
          <t xml:space="preserve">11.04.2012
Сданы отчеты ЛР1,2,3,4,5,6 = автомат по ДЗ8
01.02.2012
Хилажетдинов Айдар будет изучать информатику, выполняя ДЗ8
</t>
        </r>
      </text>
    </comment>
    <comment ref="P29" authorId="0">
      <text>
        <r>
          <rPr>
            <sz val="8"/>
            <rFont val="Tahoma"/>
            <family val="0"/>
          </rPr>
          <t xml:space="preserve">20.04.2012
ДЗ9 по результатам решения теста (см. ДО)
18.04.2012
Сдано все кроме теста = автоат по ДЗ9 
01.02.2012
Хилажетдинов Айдар будет изучать информатику, выполняя ДЗ9
</t>
        </r>
      </text>
    </comment>
    <comment ref="Q29" authorId="0">
      <text>
        <r>
          <rPr>
            <sz val="8"/>
            <rFont val="Tahoma"/>
            <family val="0"/>
          </rPr>
          <t xml:space="preserve">18.04.2012
Сдано все кроме теста = автоат по ДЗ10 
01.02.2012
Хилажетдинов Айдар будет изучать информатику, выполняя ДЗ10
</t>
        </r>
      </text>
    </comment>
    <comment ref="H30" authorId="0">
      <text>
        <r>
          <rPr>
            <sz val="8"/>
            <rFont val="Tahoma"/>
            <family val="0"/>
          </rPr>
          <t xml:space="preserve">01.02.2012
Автомат по ЛР3Д по результатам учебы в осеннем семестре 2011/2012 уч. Г. </t>
        </r>
      </text>
    </comment>
    <comment ref="L30" authorId="0">
      <text>
        <r>
          <rPr>
            <sz val="8"/>
            <rFont val="Tahoma"/>
            <family val="0"/>
          </rPr>
          <t xml:space="preserve">01.02.2012
Автомат по ЛР3Д по результатам учебы в осеннем семестре 2011/2012 уч. Г. </t>
        </r>
      </text>
    </comment>
    <comment ref="M3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0" authorId="0">
      <text>
        <r>
          <rPr>
            <sz val="8"/>
            <rFont val="Tahoma"/>
            <family val="0"/>
          </rPr>
          <t xml:space="preserve">01.02.2012
Пока вроде бы выдавать это поощрение не за что. Но еще не вечер! </t>
        </r>
      </text>
    </comment>
    <comment ref="Q3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1" authorId="0">
      <text>
        <r>
          <rPr>
            <sz val="8"/>
            <rFont val="Tahoma"/>
            <family val="0"/>
          </rPr>
          <t xml:space="preserve">27.04.2012
ОК - СШ
11.04.2012
Добровольный выбор ЛР3Д 
(не сданы отчеты по ЛР1,2,3)
01.02.2012
Шаймарданову Юниру  выполнить ЛР3Д  будет нетрудно, но зато очень полезно.. 
</t>
        </r>
      </text>
    </comment>
    <comment ref="L31" authorId="0">
      <text>
        <r>
          <rPr>
            <sz val="8"/>
            <rFont val="Tahoma"/>
            <family val="0"/>
          </rPr>
          <t xml:space="preserve">27.04.2012
Сданы отчеты по ЛР1,2,3,3Д,,4,5,6 = автомат по ЛР6Д 
01.02.2012
Шаймарданову Юниру  выполнить ЛР6Д  будет нетрудно, но зато очень полезно.. 
</t>
        </r>
      </text>
    </comment>
    <comment ref="M31" authorId="0">
      <text>
        <r>
          <rPr>
            <sz val="8"/>
            <rFont val="Tahoma"/>
            <family val="0"/>
          </rPr>
          <t xml:space="preserve">27.04.2012
Сданы отчеты по ЛР1,2,3,3Д,,4,5,6 = автомат по ЛР7 
01.02.2012
Шаймарданову Юниру  выполнить ЛР7 будет нетрудно, но зато очень полезно.. 
</t>
        </r>
      </text>
    </comment>
    <comment ref="N3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1" authorId="0">
      <text>
        <r>
          <rPr>
            <sz val="8"/>
            <rFont val="Tahoma"/>
            <family val="0"/>
          </rPr>
          <t xml:space="preserve">01.02.2012
Пока вроде бы выдавать это поощрение не за что. Но еще не вечер! </t>
        </r>
      </text>
    </comment>
    <comment ref="Q3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2" authorId="0">
      <text>
        <r>
          <rPr>
            <sz val="8"/>
            <rFont val="Tahoma"/>
            <family val="0"/>
          </rPr>
          <t xml:space="preserve">01.02.2012
Шарапов Андрей  сам выбрал ЛР3Д 
</t>
        </r>
      </text>
    </comment>
    <comment ref="L32" authorId="0">
      <text>
        <r>
          <rPr>
            <sz val="8"/>
            <rFont val="Tahoma"/>
            <family val="0"/>
          </rPr>
          <t xml:space="preserve">01.02.2012
Шарапов Андрей  сам выбрал ЛР6Д 
</t>
        </r>
      </text>
    </comment>
    <comment ref="N3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2" authorId="0">
      <text>
        <r>
          <rPr>
            <sz val="8"/>
            <rFont val="Tahoma"/>
            <family val="0"/>
          </rPr>
          <t xml:space="preserve">01.02.2012
Пока вроде бы выдавать это поощрение не за что. Но еще не вечер! </t>
        </r>
      </text>
    </comment>
    <comment ref="Q3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3" authorId="0">
      <text>
        <r>
          <rPr>
            <sz val="8"/>
            <rFont val="Tahoma"/>
            <family val="0"/>
          </rPr>
          <t xml:space="preserve">11.04.2012
Добровольный выбор ЛР3Д 
(не сданы отчеты по ЛР1,2,3)
01.02.2012
Ян Бо, возможно, будет трудно, но Кайрат ему поможет выполнить ЛР3Д 
</t>
        </r>
      </text>
    </comment>
    <comment ref="L33" authorId="0">
      <text>
        <r>
          <rPr>
            <sz val="8"/>
            <rFont val="Tahoma"/>
            <family val="0"/>
          </rPr>
          <t xml:space="preserve">25.04.2012
Сданы отчеты ЛР1,2,3,4,5,6 = 
автомат по ЛР6Д
01.02.2012
Ян Бо, возможно, будет трудно, но Кайрат ему поможет выполнить ЛР6Д 
</t>
        </r>
      </text>
    </comment>
    <comment ref="M33" authorId="0">
      <text>
        <r>
          <rPr>
            <sz val="8"/>
            <rFont val="Tahoma"/>
            <family val="0"/>
          </rPr>
          <t xml:space="preserve">25.04.2012
Сданы отчеты ЛР1,2,3,4,5,6 = 
автомат по ЛР7
01.02.2012
Ян Бо, возможно, будет трудно, но Кайрат ему поможет выполнить ЛР7
</t>
        </r>
      </text>
    </comment>
    <comment ref="N3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3" authorId="0">
      <text>
        <r>
          <rPr>
            <sz val="8"/>
            <rFont val="Tahoma"/>
            <family val="0"/>
          </rPr>
          <t xml:space="preserve">01.02.2012
Пока вроде бы выдавать это поощрение не за что. Но еще не вечер! </t>
        </r>
      </text>
    </comment>
    <comment ref="Q3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4" authorId="0">
      <text>
        <r>
          <rPr>
            <sz val="8"/>
            <rFont val="Tahoma"/>
            <family val="0"/>
          </rPr>
          <t xml:space="preserve">01.02.2012
Автомат по ЛР3Д по результатам учебы в осеннем семестре 2011/2012 уч. Г. </t>
        </r>
      </text>
    </comment>
    <comment ref="L34" authorId="0">
      <text>
        <r>
          <rPr>
            <sz val="8"/>
            <rFont val="Tahoma"/>
            <family val="0"/>
          </rPr>
          <t xml:space="preserve">01.02.2012
Автомат по ЛР3Д по результатам учебы в осеннем семестре 2011/2012 уч. Г. </t>
        </r>
      </text>
    </comment>
    <comment ref="M3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4" authorId="0">
      <text>
        <r>
          <rPr>
            <sz val="8"/>
            <rFont val="Tahoma"/>
            <family val="0"/>
          </rPr>
          <t xml:space="preserve">01.02.2012
Пока вроде бы выдавать это поощрение не за что. Но еще не вечер! </t>
        </r>
      </text>
    </comment>
    <comment ref="Q3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5" authorId="0">
      <text>
        <r>
          <rPr>
            <sz val="8"/>
            <rFont val="Tahoma"/>
            <family val="0"/>
          </rPr>
          <t xml:space="preserve">01.02.2012
Автомат по ЛР3Д по результатам учебы в осеннем семестре 2011/2012 уч. Г. </t>
        </r>
      </text>
    </comment>
    <comment ref="L35" authorId="0">
      <text>
        <r>
          <rPr>
            <sz val="8"/>
            <rFont val="Tahoma"/>
            <family val="0"/>
          </rPr>
          <t xml:space="preserve">01.02.2012
Автомат по ЛР3Д по результатам учебы в осеннем семестре 2011/2012 уч. Г. </t>
        </r>
      </text>
    </comment>
    <comment ref="M3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5" authorId="0">
      <text>
        <r>
          <rPr>
            <sz val="8"/>
            <rFont val="Tahoma"/>
            <family val="0"/>
          </rPr>
          <t xml:space="preserve">01.02.2012
Пока вроде бы выдавать это поощрение не за что. Но еще не вечер! </t>
        </r>
      </text>
    </comment>
    <comment ref="Q3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7" authorId="0">
      <text>
        <r>
          <rPr>
            <sz val="8"/>
            <rFont val="Tahoma"/>
            <family val="0"/>
          </rPr>
          <t xml:space="preserve">01.02.2012
Фаукаев Айнур - тертый калач! Его ЛР3Д не испугает! 
</t>
        </r>
      </text>
    </comment>
    <comment ref="L37" authorId="0">
      <text>
        <r>
          <rPr>
            <sz val="8"/>
            <rFont val="Tahoma"/>
            <family val="0"/>
          </rPr>
          <t xml:space="preserve">01.02.2012
Фаукаев Айнур - тертый калач! Его ЛР6Д не испугает! 
</t>
        </r>
      </text>
    </comment>
    <comment ref="M37" authorId="0">
      <text>
        <r>
          <rPr>
            <sz val="8"/>
            <rFont val="Tahoma"/>
            <family val="0"/>
          </rPr>
          <t xml:space="preserve">01.02.2012
Фаукаев Айнур - тертый калач! Его ЛР7 не испугает! 
</t>
        </r>
      </text>
    </comment>
    <comment ref="N37" authorId="0">
      <text>
        <r>
          <rPr>
            <sz val="8"/>
            <rFont val="Tahoma"/>
            <family val="0"/>
          </rPr>
          <t xml:space="preserve">01.02.2012
Фаукаев Айнур - тертый калач! Его ДЗ8 не испугает! 
</t>
        </r>
      </text>
    </comment>
    <comment ref="P37" authorId="0">
      <text>
        <r>
          <rPr>
            <sz val="8"/>
            <rFont val="Tahoma"/>
            <family val="0"/>
          </rPr>
          <t xml:space="preserve">01.02.2012
Фаукаев Айнур - тертый калач! Его ДЗ9
 не испугает! 
</t>
        </r>
      </text>
    </comment>
    <comment ref="Q37" authorId="0">
      <text>
        <r>
          <rPr>
            <sz val="8"/>
            <rFont val="Tahoma"/>
            <family val="0"/>
          </rPr>
          <t xml:space="preserve">01.02.2012
Фаукаев Айнур - тертый калач! Его ДЗ10
 не испугает! 
</t>
        </r>
      </text>
    </comment>
    <comment ref="H11" authorId="0">
      <text>
        <r>
          <rPr>
            <sz val="8"/>
            <rFont val="Tahoma"/>
            <family val="0"/>
          </rPr>
          <t xml:space="preserve">10.04.2012
Сданы досрочно ЛР1,2,3 - автомат по ЛР3Д
01.02.2012
Давлетову Вадиму выдана ЛР3Д 
в результате зимней охоты преподавателя </t>
        </r>
      </text>
    </comment>
    <comment ref="L11" authorId="0">
      <text>
        <r>
          <rPr>
            <sz val="8"/>
            <rFont val="Tahoma"/>
            <family val="0"/>
          </rPr>
          <t xml:space="preserve">13.04.2012
Сданы отчеты по ЛР4,5,6 + Тест = автомат по ЛР6Д
01.02.2012
Давлетову Вадиму выдана ЛР6Д 
в результате зимней охоты преподавателя </t>
        </r>
      </text>
    </comment>
    <comment ref="M11" authorId="0">
      <text>
        <r>
          <rPr>
            <sz val="8"/>
            <rFont val="Tahoma"/>
            <family val="0"/>
          </rPr>
          <t xml:space="preserve">13.04.2012
Сданы отчеты по ЛР4,5,6 + Тест = автомат по ЛР7
01.02.2012
Давлетову Вадиму выдана ЛР7
в результате зимней охоты преподавателя </t>
        </r>
      </text>
    </comment>
    <comment ref="P22" authorId="0">
      <text>
        <r>
          <rPr>
            <sz val="8"/>
            <rFont val="Tahoma"/>
            <family val="0"/>
          </rPr>
          <t xml:space="preserve">25.04.2012
Сдал тест на 27 - получи автомат по ДЗ9 
01.02.2012
Разетдинову Рамису
выдать  ДЗ9  </t>
        </r>
        <r>
          <rPr>
            <i/>
            <sz val="8"/>
            <rFont val="Tahoma"/>
            <family val="2"/>
          </rPr>
          <t>по результатам зимней охоты</t>
        </r>
        <r>
          <rPr>
            <sz val="8"/>
            <rFont val="Tahoma"/>
            <family val="0"/>
          </rPr>
          <t xml:space="preserve">
</t>
        </r>
      </text>
    </comment>
    <comment ref="Q22" authorId="0">
      <text>
        <r>
          <rPr>
            <sz val="8"/>
            <rFont val="Tahoma"/>
            <family val="0"/>
          </rPr>
          <t xml:space="preserve">25.04.2012
Сдал тест на 27 - получи автомат по ДЗ10 
01.02.2012
Разетдинову Рамису
выдать  ДЗ10  </t>
        </r>
        <r>
          <rPr>
            <i/>
            <sz val="8"/>
            <rFont val="Tahoma"/>
            <family val="2"/>
          </rPr>
          <t>по результатам зимней охоты</t>
        </r>
        <r>
          <rPr>
            <sz val="8"/>
            <rFont val="Tahoma"/>
            <family val="0"/>
          </rPr>
          <t xml:space="preserve">
</t>
        </r>
      </text>
    </comment>
    <comment ref="M32" authorId="0">
      <text>
        <r>
          <rPr>
            <sz val="8"/>
            <rFont val="Tahoma"/>
            <family val="0"/>
          </rPr>
          <t xml:space="preserve">01.02.2012
Шарапов Андрей  сам выбрал ЛР7
</t>
        </r>
      </text>
    </comment>
    <comment ref="E34" authorId="0">
      <text>
        <r>
          <rPr>
            <sz val="8"/>
            <rFont val="Tahoma"/>
            <family val="0"/>
          </rPr>
          <t xml:space="preserve">02.03.2012
Сдана первая лаба. Выполнена просто безупречно. </t>
        </r>
      </text>
    </comment>
    <comment ref="F34" authorId="0">
      <text>
        <r>
          <rPr>
            <sz val="8"/>
            <rFont val="Tahoma"/>
            <family val="0"/>
          </rPr>
          <t>12.03.2012
Полный ОК</t>
        </r>
      </text>
    </comment>
    <comment ref="B36" authorId="0">
      <text>
        <r>
          <rPr>
            <sz val="8"/>
            <rFont val="Tahoma"/>
            <family val="0"/>
          </rPr>
          <t xml:space="preserve">20.03.2012
Перевод из группы БМТ
Преподаватели Михайловская - Тулупова </t>
        </r>
      </text>
    </comment>
    <comment ref="H36" authorId="0">
      <text>
        <r>
          <rPr>
            <sz val="8"/>
            <rFont val="Tahoma"/>
            <family val="0"/>
          </rPr>
          <t>04.04.2012
Автомат безусловный
20.03.2012
Условный автомат 
(посмотрим, как будет себя вести)</t>
        </r>
      </text>
    </comment>
    <comment ref="L36" authorId="0">
      <text>
        <r>
          <rPr>
            <sz val="8"/>
            <rFont val="Tahoma"/>
            <family val="0"/>
          </rPr>
          <t>20.03.2012
Условный автомат 
(посмотрим, как будет себя вести)</t>
        </r>
      </text>
    </comment>
    <comment ref="M36" authorId="0">
      <text>
        <r>
          <rPr>
            <sz val="8"/>
            <rFont val="Tahoma"/>
            <family val="0"/>
          </rPr>
          <t>20.03.2012
Условный автомат 
(посмотрим, как будет себя вести)</t>
        </r>
      </text>
    </comment>
    <comment ref="N36" authorId="0">
      <text>
        <r>
          <rPr>
            <sz val="8"/>
            <rFont val="Tahoma"/>
            <family val="0"/>
          </rPr>
          <t>20.03.2012
Условный автомат 
(посмотрим, как будет себя вести)</t>
        </r>
      </text>
    </comment>
    <comment ref="P36" authorId="0">
      <text>
        <r>
          <rPr>
            <sz val="8"/>
            <rFont val="Tahoma"/>
            <family val="0"/>
          </rPr>
          <t>20.03.2012
Условный автомат 
(посмотрим, как будет себя вести)</t>
        </r>
      </text>
    </comment>
    <comment ref="Q36" authorId="0">
      <text>
        <r>
          <rPr>
            <sz val="8"/>
            <rFont val="Tahoma"/>
            <family val="0"/>
          </rPr>
          <t>20.04.2012
Амнистия по ДЗ10 в связи с результатом решения теста Светланой (31). Вот так вот и бывает: работает Светлана, а автоматы собирает Луиза.. 
06.04.2012
Выдано ДЗ по теме 10 
Методы интерполяции (штрафбат)
Вариант 66 или 94
На пару с Газизовой Свтеланой 
20.03.2012
Условный автомат 
(посмотрим, как будет себя вести)</t>
        </r>
      </text>
    </comment>
    <comment ref="G34" authorId="0">
      <text>
        <r>
          <rPr>
            <sz val="8"/>
            <rFont val="Tahoma"/>
            <family val="0"/>
          </rPr>
          <t>21.03.2012
Просто полный хоккей</t>
        </r>
      </text>
    </comment>
    <comment ref="I34" authorId="0">
      <text>
        <r>
          <rPr>
            <sz val="8"/>
            <rFont val="Tahoma"/>
            <family val="0"/>
          </rPr>
          <t xml:space="preserve">21.03.2012
ОК без замечаний </t>
        </r>
      </text>
    </comment>
    <comment ref="E35" authorId="0">
      <text>
        <r>
          <rPr>
            <sz val="8"/>
            <rFont val="Tahoma"/>
            <family val="0"/>
          </rPr>
          <t xml:space="preserve">21.03.2012
ОК </t>
        </r>
      </text>
    </comment>
    <comment ref="F35" authorId="0">
      <text>
        <r>
          <rPr>
            <sz val="8"/>
            <rFont val="Tahoma"/>
            <family val="0"/>
          </rPr>
          <t>21.03.2012
ОК</t>
        </r>
      </text>
    </comment>
    <comment ref="E11" authorId="0">
      <text>
        <r>
          <rPr>
            <sz val="8"/>
            <rFont val="Tahoma"/>
            <family val="0"/>
          </rPr>
          <t>21.03.2012
ОК, только копия экрана (программа)  неполная !!!</t>
        </r>
      </text>
    </comment>
    <comment ref="E20" authorId="0">
      <text>
        <r>
          <rPr>
            <sz val="8"/>
            <rFont val="Tahoma"/>
            <family val="0"/>
          </rPr>
          <t xml:space="preserve">21.03.2012
Ух, ты какая! 
Айгуль просто по краю ходит! 
Ну, почти попалась, можно сказать… 
В один знаменталь 3,2 вместо 3 вставила, в другом знаменателе </t>
        </r>
        <r>
          <rPr>
            <sz val="8"/>
            <rFont val="Symbol"/>
            <family val="1"/>
          </rPr>
          <t>p</t>
        </r>
        <r>
          <rPr>
            <sz val="8"/>
            <rFont val="Tahoma"/>
            <family val="0"/>
          </rPr>
          <t xml:space="preserve"> потеряла.. Как бы то там ни было, 
надо взять Айгулоь на мушку, тем более что неловленная она пока! Ну, просто готовая кандидатка в космонавты! 
Надо будет подготовить космонавтское задание спкецом для Айгули.. И на ЛР№2, ЛР№3 проверять все </t>
        </r>
        <r>
          <rPr>
            <i/>
            <sz val="8"/>
            <rFont val="Tahoma"/>
            <family val="2"/>
          </rPr>
          <t xml:space="preserve">с особым усердием... </t>
        </r>
      </text>
    </comment>
    <comment ref="E6" authorId="0">
      <text>
        <r>
          <rPr>
            <sz val="8"/>
            <rFont val="Tahoma"/>
            <family val="0"/>
          </rPr>
          <t>23.03.2012
Полный ОК</t>
        </r>
      </text>
    </comment>
    <comment ref="J34" authorId="0">
      <text>
        <r>
          <rPr>
            <sz val="8"/>
            <rFont val="Tahoma"/>
            <family val="0"/>
          </rPr>
          <t xml:space="preserve">23.03.2012
ОК. Но производную вычислить… Круто!  </t>
        </r>
      </text>
    </comment>
    <comment ref="K34" authorId="0">
      <text>
        <r>
          <rPr>
            <sz val="8"/>
            <rFont val="Tahoma"/>
            <family val="0"/>
          </rPr>
          <t xml:space="preserve">21.03.2012
ОК без замечаний </t>
        </r>
      </text>
    </comment>
    <comment ref="E30" authorId="0">
      <text>
        <r>
          <rPr>
            <sz val="8"/>
            <rFont val="Tahoma"/>
            <family val="0"/>
          </rPr>
          <t xml:space="preserve">27.03.2012
ОК без замечаний </t>
        </r>
      </text>
    </comment>
    <comment ref="F30" authorId="0">
      <text>
        <r>
          <rPr>
            <sz val="8"/>
            <rFont val="Tahoma"/>
            <family val="0"/>
          </rPr>
          <t>27.03.2012
ОК без замечаний</t>
        </r>
      </text>
    </comment>
    <comment ref="G30" authorId="0">
      <text>
        <r>
          <rPr>
            <sz val="8"/>
            <rFont val="Tahoma"/>
            <family val="0"/>
          </rPr>
          <t>27.03.2012
И снова ОК без замечаний</t>
        </r>
      </text>
    </comment>
    <comment ref="U30" authorId="0">
      <text>
        <r>
          <rPr>
            <sz val="8"/>
            <rFont val="Tahoma"/>
            <family val="0"/>
          </rPr>
          <t>28.03.2012
Выбрано ДЗ по теме 1 
Вычисление определённого интеграла</t>
        </r>
      </text>
    </comment>
    <comment ref="F11" authorId="0">
      <text>
        <r>
          <rPr>
            <sz val="8"/>
            <rFont val="Tahoma"/>
            <family val="0"/>
          </rPr>
          <t xml:space="preserve">28.03.2012
Все было бы просто в полном ажуре, если бы в качестве </t>
        </r>
        <r>
          <rPr>
            <sz val="8"/>
            <rFont val="Symbol"/>
            <family val="1"/>
          </rPr>
          <t>p</t>
        </r>
        <r>
          <rPr>
            <sz val="8"/>
            <rFont val="Tahoma"/>
            <family val="0"/>
          </rPr>
          <t xml:space="preserve">
было использовно 
pi=4*atn(1)
</t>
        </r>
      </text>
    </comment>
    <comment ref="E26" authorId="0">
      <text>
        <r>
          <rPr>
            <sz val="8"/>
            <rFont val="Tahoma"/>
            <family val="0"/>
          </rPr>
          <t xml:space="preserve">21.03.2012
ОК без замечаний.
28.03.2012 Отчет нашелся в стопке сданных ЛР. Так что Иван был прав, когда про ЭЖ говорил… </t>
        </r>
      </text>
    </comment>
    <comment ref="F26" authorId="0">
      <text>
        <r>
          <rPr>
            <sz val="8"/>
            <rFont val="Tahoma"/>
            <family val="0"/>
          </rPr>
          <t xml:space="preserve">28.03.2012
Просто нечем крыть… </t>
        </r>
      </text>
    </comment>
    <comment ref="I35" authorId="0">
      <text>
        <r>
          <rPr>
            <sz val="8"/>
            <rFont val="Tahoma"/>
            <family val="0"/>
          </rPr>
          <t xml:space="preserve">28.03.2012
ОК </t>
        </r>
      </text>
    </comment>
    <comment ref="G35" authorId="0">
      <text>
        <r>
          <rPr>
            <sz val="8"/>
            <rFont val="Tahoma"/>
            <family val="0"/>
          </rPr>
          <t>28.03.2012
ОК Только в Excel не нашел ветку 3</t>
        </r>
      </text>
    </comment>
    <comment ref="K35" authorId="0">
      <text>
        <r>
          <rPr>
            <sz val="8"/>
            <rFont val="Tahoma"/>
            <family val="0"/>
          </rPr>
          <t xml:space="preserve">10.04.2012
Исправленному верить! 
28.03.2012
Специально для Мелисиу повторяю задание на ЛР6:
Задана функция f(x). Требуется найти минимум </t>
        </r>
        <r>
          <rPr>
            <b/>
            <sz val="8"/>
            <rFont val="Tahoma"/>
            <family val="2"/>
          </rPr>
          <t>ее абсолютного значения</t>
        </r>
        <r>
          <rPr>
            <sz val="8"/>
            <rFont val="Tahoma"/>
            <family val="0"/>
          </rPr>
          <t xml:space="preserve"> с заданной точностью 
В отчете найден просто минимум функции (край интервала)</t>
        </r>
      </text>
    </comment>
    <comment ref="F6" authorId="0">
      <text>
        <r>
          <rPr>
            <sz val="8"/>
            <rFont val="Tahoma"/>
            <family val="0"/>
          </rPr>
          <t xml:space="preserve">28.03.2012
121-я серия из телесериала: "Следствие ведут колобки…" 
Нет, мне лично просто на самом деле интересно, как же Саит выкрутился-то? Файл Ahmetov1.txt содержит следующее: 
3 0,3 6
С таким соджержимым его программа рбаотать ТОЧНО не будет.. Тем более ,что в программе-то файл называется 
Ahmetov1.dat
Вывод однозначный: Саит просто жулик!  И что же с ним делать-то? 
</t>
        </r>
        <r>
          <rPr>
            <b/>
            <sz val="8"/>
            <rFont val="Tahoma"/>
            <family val="2"/>
          </rPr>
          <t>Анамнез</t>
        </r>
        <r>
          <rPr>
            <sz val="8"/>
            <rFont val="Tahoma"/>
            <family val="0"/>
          </rPr>
          <t xml:space="preserve">: Программа правильная. Отчет прекрасный.. И только в файле где-то чего-то то ли напутал, то ли спрятал.. 
</t>
        </r>
        <r>
          <rPr>
            <b/>
            <sz val="8"/>
            <rFont val="Tahoma"/>
            <family val="2"/>
          </rPr>
          <t>Резюме</t>
        </r>
        <r>
          <rPr>
            <sz val="8"/>
            <rFont val="Tahoma"/>
            <family val="0"/>
          </rPr>
          <t xml:space="preserve">: лабу принять в связи с досрочной сдачей. 
</t>
        </r>
      </text>
    </comment>
    <comment ref="F20" authorId="0">
      <text>
        <r>
          <rPr>
            <sz val="8"/>
            <rFont val="Tahoma"/>
            <family val="0"/>
          </rPr>
          <t xml:space="preserve">28.03.2012
…Нет.. Я чего-то в этой жизни просто не понимаю… 
Ведь уверен был: ну, не может Айгуль за всем уследить! 
Точно должна была попасться! … Увы.. Не попалась.. 
Остается только песеники грустные петь.. 
</t>
        </r>
        <r>
          <rPr>
            <i/>
            <sz val="8"/>
            <rFont val="Tahoma"/>
            <family val="2"/>
          </rPr>
          <t xml:space="preserve">Крокодил не ловитя, не растет кокос.
Плачут, Богу молятся, не жалея слез..  </t>
        </r>
      </text>
    </comment>
    <comment ref="I30" authorId="0">
      <text>
        <r>
          <rPr>
            <sz val="8"/>
            <rFont val="Tahoma"/>
            <family val="0"/>
          </rPr>
          <t xml:space="preserve">28.03.2012
Ну, просто не к чему придраться! </t>
        </r>
      </text>
    </comment>
    <comment ref="K30" authorId="0">
      <text>
        <r>
          <rPr>
            <sz val="8"/>
            <rFont val="Tahoma"/>
            <family val="0"/>
          </rPr>
          <t xml:space="preserve">28.03.2012
Мелисиу на этой лабе попался! А Оля нет.. 
</t>
        </r>
      </text>
    </comment>
    <comment ref="J30" authorId="0">
      <text>
        <r>
          <rPr>
            <sz val="8"/>
            <rFont val="Tahoma"/>
            <family val="0"/>
          </rPr>
          <t xml:space="preserve">28.03.2012
Нет.. Нужно все таки собраться с силами.. Как-то их ловить-то надо.. Чтобы не спали.. 
Вариант ОК
Программа 1 ОК 
Программа 2 опять ОК 
Программа 3 снова ОК 
Программа 4 самая перспектинвая.. В ней даже Мелисиу пришел на лабу спрашивать, что делать... НОо Оле тут повезло.. Условие сходимости оказалось выполненным.. Нет.. Нужно что-то делать с лабой 5.. Варианты позагогулистее на следующий год придумать.. А то их прямо не удержишь.. 
Программа 5 Ну, нечем крыть! 
Придется сдаваться...  
</t>
        </r>
      </text>
    </comment>
    <comment ref="AB5" authorId="0">
      <text>
        <r>
          <rPr>
            <sz val="8"/>
            <rFont val="Tahoma"/>
            <family val="0"/>
          </rPr>
          <t xml:space="preserve">29.03.2012
100% посещение весной + чист по осени.. 
И как он только осенью-то не попался? Явное упущение с моей стороны.. 
Хи-итрый, наверное.. 
Вскрытие (проверка отчетов) покажет.. Что и как… </t>
        </r>
      </text>
    </comment>
    <comment ref="AB6" authorId="0">
      <text>
        <r>
          <rPr>
            <sz val="8"/>
            <rFont val="Tahoma"/>
            <family val="0"/>
          </rPr>
          <t>29.03.2012
100% посещение весной + ДТ + 2ЛР
Прогноз: ОБЯЗАН сдать экзамен до 01.05.2012</t>
        </r>
      </text>
    </comment>
    <comment ref="AB8" authorId="0">
      <text>
        <r>
          <rPr>
            <sz val="8"/>
            <rFont val="Tahoma"/>
            <family val="0"/>
          </rPr>
          <t xml:space="preserve">29.03.2012
100% посещение весной + чиста осенью
Тоже упущение. Как и с Абсалямовым.. 
В общем, при проверке отчетов поставим вопрос ребром:  
так все таки ей Закирьянов Ильдар шоколадку купил или обманул?  
</t>
        </r>
      </text>
    </comment>
    <comment ref="AB9" authorId="0">
      <text>
        <r>
          <rPr>
            <sz val="8"/>
            <rFont val="Tahoma"/>
            <family val="0"/>
          </rPr>
          <t xml:space="preserve">29.03.2012
Есть первый пропуск! 
А то осенью чистым ушел! 
Нет… Этого разгильдяя точно надо будет выловить… Должен попасться! Просто обязан!! 
</t>
        </r>
      </text>
    </comment>
    <comment ref="AB10" authorId="0">
      <text>
        <r>
          <rPr>
            <sz val="8"/>
            <rFont val="Tahoma"/>
            <family val="0"/>
          </rPr>
          <t xml:space="preserve">29.03.2012
100% по году + ДТ
Аж не придерешься..  
А надо бы! 
</t>
        </r>
      </text>
    </comment>
    <comment ref="AB11" authorId="0">
      <text>
        <r>
          <rPr>
            <sz val="8"/>
            <rFont val="Tahoma"/>
            <family val="0"/>
          </rPr>
          <t xml:space="preserve">29.03.2012
Сдал 2ЛР и чист по осени. 
Все путем… 
</t>
        </r>
      </text>
    </comment>
    <comment ref="AB13" authorId="0">
      <text>
        <r>
          <rPr>
            <sz val="8"/>
            <rFont val="Tahoma"/>
            <family val="0"/>
          </rPr>
          <t>29.03.2012
В розыск (см. Доску объявлений)</t>
        </r>
      </text>
    </comment>
    <comment ref="AB14" authorId="0">
      <text>
        <r>
          <rPr>
            <sz val="8"/>
            <rFont val="Tahoma"/>
            <family val="0"/>
          </rPr>
          <t>29.03.2012
100% посещение весной + ДТ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t>
        </r>
      </text>
    </comment>
    <comment ref="AB15" authorId="0">
      <text>
        <r>
          <rPr>
            <sz val="8"/>
            <rFont val="Tahoma"/>
            <family val="0"/>
          </rPr>
          <t>29.03.2012
В розыск (см. Доску объявлений)</t>
        </r>
      </text>
    </comment>
    <comment ref="AB16" authorId="0">
      <text>
        <r>
          <rPr>
            <sz val="8"/>
            <rFont val="Tahoma"/>
            <family val="0"/>
          </rPr>
          <t xml:space="preserve">29.03.2012
100% по году + ДТ
Полный ОК. </t>
        </r>
      </text>
    </comment>
    <comment ref="AB17" authorId="0">
      <text>
        <r>
          <rPr>
            <sz val="8"/>
            <rFont val="Tahoma"/>
            <family val="0"/>
          </rPr>
          <t>29.03.2012
100% посещение весной + ДТ 
То же самое ,что и Исламов: 
Если так дальше пойдет, экзамен сдаст. 
Надеюсь, до 01.05.2012
Группа догоняющих: 
Исламов
Малый
Набиев
Разетдинов
Сайпанов
Все совет один: так дераать! И экзамен сдать до 01 мая!!!</t>
        </r>
      </text>
    </comment>
    <comment ref="AB18" authorId="0">
      <text>
        <r>
          <rPr>
            <sz val="8"/>
            <rFont val="Tahoma"/>
            <family val="0"/>
          </rPr>
          <t>29.03.2012
Первый пропуск = первый звонок.
 На доску объявлений пока не вывожу, но тревогу свою высказываю. 
!</t>
        </r>
      </text>
    </comment>
    <comment ref="AB19" authorId="0">
      <text>
        <r>
          <rPr>
            <sz val="8"/>
            <rFont val="Tahoma"/>
            <family val="0"/>
          </rPr>
          <t>29.03.2012
100% посещение весной + ДТ 
То же самое, что и Исламов с Малым: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t>
        </r>
      </text>
    </comment>
    <comment ref="AB20" authorId="0">
      <text>
        <r>
          <rPr>
            <sz val="8"/>
            <rFont val="Tahoma"/>
            <family val="0"/>
          </rPr>
          <t xml:space="preserve">29.03.2012
Конечно, надо бы Айгуль поймать.. 
Но вряд ли получится.. </t>
        </r>
      </text>
    </comment>
    <comment ref="AB21" authorId="0">
      <text>
        <r>
          <rPr>
            <sz val="8"/>
            <rFont val="Tahoma"/>
            <family val="0"/>
          </rPr>
          <t xml:space="preserve">29.03.2012
Карена будем ловить за хвост! </t>
        </r>
      </text>
    </comment>
    <comment ref="AB22" authorId="0">
      <text>
        <r>
          <rPr>
            <sz val="8"/>
            <rFont val="Tahoma"/>
            <family val="0"/>
          </rPr>
          <t xml:space="preserve">29.03.2012
100% посещение весной + ДТ 
То же самое, что и Исламов с Малым и Набиевым: 
Если так дальше пойдет, экзамен сдаст. 
Надеюсь, до 01.05.2012
Группа догоняющих: 
Исламов
Малый
Набиев
Разетдинов
Сайпанов
Все совет один: так деражать! И экзамен сдать до 01 мая!!!
</t>
        </r>
      </text>
    </comment>
    <comment ref="AB23" authorId="0">
      <text>
        <r>
          <rPr>
            <sz val="8"/>
            <rFont val="Tahoma"/>
            <family val="0"/>
          </rPr>
          <t xml:space="preserve">29.03.2012
100% посещение весной + ДТ 
То же самое, что и Исламов с Малым и Набиевым и Разетдиновым: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
</t>
        </r>
      </text>
    </comment>
    <comment ref="AB24" authorId="0">
      <text>
        <r>
          <rPr>
            <sz val="8"/>
            <rFont val="Tahoma"/>
            <family val="0"/>
          </rPr>
          <t xml:space="preserve">29.03.2012
Есть первый пропуск! 
Неужели весна подействовала? </t>
        </r>
      </text>
    </comment>
    <comment ref="AB25" authorId="0">
      <text>
        <r>
          <rPr>
            <sz val="8"/>
            <rFont val="Tahoma"/>
            <family val="0"/>
          </rPr>
          <t xml:space="preserve">29.03.2012
Включен в зону риска. Нужно его найти. 
Есть опасения… </t>
        </r>
      </text>
    </comment>
    <comment ref="AB26" authorId="0">
      <text>
        <r>
          <rPr>
            <sz val="8"/>
            <rFont val="Tahoma"/>
            <family val="0"/>
          </rPr>
          <t>29.03.2012
Без вопросов...</t>
        </r>
      </text>
    </comment>
    <comment ref="AB27" authorId="0">
      <text>
        <r>
          <rPr>
            <sz val="8"/>
            <rFont val="Tahoma"/>
            <family val="0"/>
          </rPr>
          <t xml:space="preserve">29.03.2012
Включен в зону риска. Нужно его найти. 
Есть опасения… </t>
        </r>
      </text>
    </comment>
    <comment ref="AB28" authorId="0">
      <text>
        <r>
          <rPr>
            <sz val="8"/>
            <rFont val="Tahoma"/>
            <family val="0"/>
          </rPr>
          <t xml:space="preserve">29.03.2012
Кайрат на пары ходит. 
И это главное. 
Должен вылезти. 
Не вылезет - за уши вытащим! 
</t>
        </r>
      </text>
    </comment>
    <comment ref="AB29" authorId="0">
      <text>
        <r>
          <rPr>
            <sz val="8"/>
            <rFont val="Tahoma"/>
            <family val="0"/>
          </rPr>
          <t>29.03.2012
В розыск (см. Доску объявлений)</t>
        </r>
      </text>
    </comment>
    <comment ref="AB30" authorId="0">
      <text>
        <r>
          <rPr>
            <sz val="8"/>
            <rFont val="Tahoma"/>
            <family val="0"/>
          </rPr>
          <t xml:space="preserve">29.03.2012
Тут уж просто крыть нечем… 
Поднимаю лапы... </t>
        </r>
      </text>
    </comment>
    <comment ref="AB31" authorId="0">
      <text>
        <r>
          <rPr>
            <sz val="8"/>
            <rFont val="Tahoma"/>
            <family val="0"/>
          </rPr>
          <t>29.03.2012
В розыск (см. Доску объявлений)</t>
        </r>
      </text>
    </comment>
    <comment ref="AB32" authorId="0">
      <text>
        <r>
          <rPr>
            <sz val="8"/>
            <rFont val="Tahoma"/>
            <family val="0"/>
          </rPr>
          <t>29.03.2012
В розыск (см. Доску объявлений)</t>
        </r>
      </text>
    </comment>
    <comment ref="AB33" authorId="0">
      <text>
        <r>
          <rPr>
            <sz val="8"/>
            <rFont val="Tahoma"/>
            <family val="0"/>
          </rPr>
          <t>29.03.2012
В розыск (см. Доску объявлений)</t>
        </r>
      </text>
    </comment>
    <comment ref="AB34" authorId="0">
      <text>
        <r>
          <rPr>
            <sz val="8"/>
            <rFont val="Tahoma"/>
            <family val="0"/>
          </rPr>
          <t xml:space="preserve">29.03.2012
Тут тоже  крыть нечем… 
Поднимаю лапы... </t>
        </r>
      </text>
    </comment>
    <comment ref="AB35" authorId="0">
      <text>
        <r>
          <rPr>
            <sz val="8"/>
            <rFont val="Tahoma"/>
            <family val="0"/>
          </rPr>
          <t xml:space="preserve">29.03.2012
У Мелисиу, как и осенью, все в полном порядке </t>
        </r>
      </text>
    </comment>
    <comment ref="AB37" authorId="0">
      <text>
        <r>
          <rPr>
            <sz val="8"/>
            <rFont val="Tahoma"/>
            <family val="0"/>
          </rPr>
          <t>29.03.2012
В розыск (см. Доску объявлений)</t>
        </r>
      </text>
    </comment>
    <comment ref="AB36" authorId="0">
      <text>
        <r>
          <rPr>
            <sz val="8"/>
            <rFont val="Tahoma"/>
            <family val="0"/>
          </rPr>
          <t xml:space="preserve">29.03.2012
На пары, вообще говоря, ходит.. 
Но это пока все… </t>
        </r>
      </text>
    </comment>
    <comment ref="B13" authorId="0">
      <text>
        <r>
          <rPr>
            <sz val="8"/>
            <rFont val="Tahoma"/>
            <family val="0"/>
          </rPr>
          <t xml:space="preserve">30.03.2012
Погиб смертью храбрых на поле битвы зимней сессии. Жаль.. А мог бы жить… </t>
        </r>
      </text>
    </comment>
    <comment ref="B32" authorId="0">
      <text>
        <r>
          <rPr>
            <sz val="8"/>
            <rFont val="Tahoma"/>
            <family val="0"/>
          </rPr>
          <t xml:space="preserve">30.03.2012
Погиб смертью храбрых на поле битвы зимней сессии. Вечная ему память... </t>
        </r>
      </text>
    </comment>
    <comment ref="E16" authorId="0">
      <text>
        <r>
          <rPr>
            <sz val="8"/>
            <rFont val="Tahoma"/>
            <family val="0"/>
          </rPr>
          <t xml:space="preserve">30.03.2012
ОК без замечаний
</t>
        </r>
      </text>
    </comment>
    <comment ref="F16" authorId="0">
      <text>
        <r>
          <rPr>
            <sz val="8"/>
            <rFont val="Tahoma"/>
            <family val="0"/>
          </rPr>
          <t xml:space="preserve">30.03.2012
ОК без замечаний
</t>
        </r>
      </text>
    </comment>
    <comment ref="G16" authorId="0">
      <text>
        <r>
          <rPr>
            <sz val="8"/>
            <rFont val="Tahoma"/>
            <family val="0"/>
          </rPr>
          <t xml:space="preserve">30.03.2012
ОК без замечаний
</t>
        </r>
      </text>
    </comment>
    <comment ref="G6" authorId="0">
      <text>
        <r>
          <rPr>
            <sz val="8"/>
            <rFont val="Tahoma"/>
            <family val="0"/>
          </rPr>
          <t xml:space="preserve">30.03.2012
ОК без замечаний
</t>
        </r>
      </text>
    </comment>
    <comment ref="E18" authorId="0">
      <text>
        <r>
          <rPr>
            <sz val="8"/>
            <rFont val="Tahoma"/>
            <family val="0"/>
          </rPr>
          <t xml:space="preserve">03.04.2012
ОК без замечаний
</t>
        </r>
      </text>
    </comment>
    <comment ref="F18" authorId="0">
      <text>
        <r>
          <rPr>
            <sz val="8"/>
            <rFont val="Tahoma"/>
            <family val="0"/>
          </rPr>
          <t xml:space="preserve">03.04.2012
ОК без замечаний
</t>
        </r>
      </text>
    </comment>
    <comment ref="G18" authorId="0">
      <text>
        <r>
          <rPr>
            <sz val="8"/>
            <rFont val="Tahoma"/>
            <family val="0"/>
          </rPr>
          <t xml:space="preserve">03.04.2012
ОК без замечаний
</t>
        </r>
      </text>
    </comment>
    <comment ref="E10" authorId="0">
      <text>
        <r>
          <rPr>
            <sz val="8"/>
            <rFont val="Tahoma"/>
            <family val="0"/>
          </rPr>
          <t xml:space="preserve">03.04.2012
ОК -СШ
</t>
        </r>
      </text>
    </comment>
    <comment ref="F10" authorId="0">
      <text>
        <r>
          <rPr>
            <sz val="8"/>
            <rFont val="Tahoma"/>
            <family val="0"/>
          </rPr>
          <t xml:space="preserve">03.04.2012
ОК - СШ
</t>
        </r>
      </text>
    </comment>
    <comment ref="G10" authorId="0">
      <text>
        <r>
          <rPr>
            <sz val="8"/>
            <rFont val="Tahoma"/>
            <family val="0"/>
          </rPr>
          <t xml:space="preserve">03.04.2012
ОК - СШ
</t>
        </r>
      </text>
    </comment>
    <comment ref="E24" authorId="0">
      <text>
        <r>
          <rPr>
            <sz val="8"/>
            <rFont val="Tahoma"/>
            <family val="0"/>
          </rPr>
          <t xml:space="preserve">03.04.2012
ОК -СШ
</t>
        </r>
      </text>
    </comment>
    <comment ref="F24" authorId="0">
      <text>
        <r>
          <rPr>
            <sz val="8"/>
            <rFont val="Tahoma"/>
            <family val="0"/>
          </rPr>
          <t xml:space="preserve">03.04.2012
ОК - СШ
</t>
        </r>
      </text>
    </comment>
    <comment ref="G24" authorId="0">
      <text>
        <r>
          <rPr>
            <sz val="8"/>
            <rFont val="Tahoma"/>
            <family val="0"/>
          </rPr>
          <t xml:space="preserve">03.04.2012
ОК - СШ
</t>
        </r>
      </text>
    </comment>
    <comment ref="U18" authorId="0">
      <text>
        <r>
          <rPr>
            <sz val="8"/>
            <rFont val="Tahoma"/>
            <family val="0"/>
          </rPr>
          <t>04.04.2012
Выбрано ДЗ по теме 2 
Решение системы нелинейных уравнений</t>
        </r>
      </text>
    </comment>
    <comment ref="U10" authorId="0">
      <text>
        <r>
          <rPr>
            <sz val="8"/>
            <rFont val="Tahoma"/>
            <family val="0"/>
          </rPr>
          <t>04.04.2012
Выбрано ДЗ по теме 7 
Методы идентификации модели вида y=a+bx^c</t>
        </r>
      </text>
    </comment>
    <comment ref="B27" authorId="0">
      <text>
        <r>
          <rPr>
            <sz val="8"/>
            <rFont val="Tahoma"/>
            <family val="0"/>
          </rPr>
          <t xml:space="preserve">04.04.2012
Ребята говорят, что Марат тоже сгинул в зимних боях.. Неужели это девятая жертва? </t>
        </r>
      </text>
    </comment>
    <comment ref="T30" authorId="0">
      <text>
        <r>
          <rPr>
            <sz val="8"/>
            <rFont val="Tahoma"/>
            <family val="0"/>
          </rPr>
          <t xml:space="preserve">04.04.2012 
Третье лабораторное занятие по информатике 
в группе БСТ-11-03  в ауд. 1-334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льготный</t>
        </r>
        <r>
          <rPr>
            <sz val="8"/>
            <rFont val="Tahoma"/>
            <family val="0"/>
          </rPr>
          <t xml:space="preserve">
Количество ответов 35
Из них правильных ответов  32 (просто ураган...)
Тест сдан
Распределение правильных ответов по разделам теста 4555454
Ошибки
1.24-6 МЯУ!
5.86-5
7.57-1
Выписной эпикриз
Тест сдан Экзамен тоже Детали на доске объявлений
</t>
        </r>
      </text>
    </comment>
    <comment ref="T34" authorId="0">
      <text>
        <r>
          <rPr>
            <sz val="8"/>
            <rFont val="Tahoma"/>
            <family val="0"/>
          </rPr>
          <t xml:space="preserve">04.04.2012 
Третье лабораторное занятие по информатике 
в группе БСТ-11-03  в ауд. 1-334
</t>
        </r>
        <r>
          <rPr>
            <b/>
            <sz val="8"/>
            <rFont val="Tahoma"/>
            <family val="2"/>
          </rPr>
          <t xml:space="preserve">Результат проверки решенного теста </t>
        </r>
        <r>
          <rPr>
            <sz val="8"/>
            <rFont val="Tahoma"/>
            <family val="0"/>
          </rPr>
          <t xml:space="preserve">
Время решения теста 56 минут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3454323
Ошибки
2.123-5 МЯУ!
4.131-4 попалась!
5.116-5 Мур-р...
6.133-5 Ура-а!
7.109-4
Выписной эпикриз
Тест сдан Детали на доске объявлений
</t>
        </r>
      </text>
    </comment>
    <comment ref="AE5" authorId="0">
      <text>
        <r>
          <rPr>
            <sz val="8"/>
            <rFont val="Tahoma"/>
            <family val="0"/>
          </rPr>
          <t xml:space="preserve">24.12.2011
</t>
        </r>
      </text>
    </comment>
    <comment ref="AE6" authorId="0">
      <text>
        <r>
          <rPr>
            <sz val="8"/>
            <rFont val="Tahoma"/>
            <family val="0"/>
          </rPr>
          <t xml:space="preserve">30.12.2011
Эпикриз: 
Похоже, готовился.
 Вывод на весну: бить Саита палкой чтобы работал 
24.12.2011
Результат решения теста в штрафном режиме: 
Решение преподавателя:   
ЛР3Д + ЛР6Д (весной)
28.12.2011
Результат проверки с ПК преподавателя 
ДЗ нет  = перевод в спецназ </t>
        </r>
      </text>
    </comment>
    <comment ref="AE8" authorId="0">
      <text>
        <r>
          <rPr>
            <sz val="8"/>
            <rFont val="Tahoma"/>
            <family val="0"/>
          </rPr>
          <t xml:space="preserve">16.12.2011
</t>
        </r>
      </text>
    </comment>
    <comment ref="AE9" authorId="0">
      <text>
        <r>
          <rPr>
            <sz val="8"/>
            <rFont val="Tahoma"/>
            <family val="0"/>
          </rPr>
          <t xml:space="preserve">17.12.2011
Решение преподавателя по результатам проверки ДЗ, Теста и ЛР6_1: 
</t>
        </r>
        <r>
          <rPr>
            <i/>
            <sz val="8"/>
            <rFont val="Tahoma"/>
            <family val="2"/>
          </rPr>
          <t>С огромным удовольствием</t>
        </r>
        <r>
          <rPr>
            <sz val="8"/>
            <rFont val="Tahoma"/>
            <family val="0"/>
          </rPr>
          <t xml:space="preserve"> надрать Антону уши и выдать ему последнее китайское предупреждениее: поймаю весной на ЛР1,2,3 - направлю в стройотряд особого назначения ! </t>
        </r>
      </text>
    </comment>
    <comment ref="AE10" authorId="0">
      <text>
        <r>
          <rPr>
            <sz val="8"/>
            <rFont val="Tahoma"/>
            <family val="0"/>
          </rPr>
          <t>27.12.2011
Результат проверки с ПК преподавателя 
ДЗ так и нет
Принято решение: вместо ДЗ ЛР6Д весной</t>
        </r>
      </text>
    </comment>
    <comment ref="AE11" authorId="0">
      <text>
        <r>
          <rPr>
            <sz val="8"/>
            <rFont val="Tahoma"/>
            <family val="0"/>
          </rPr>
          <t xml:space="preserve">24.12.2011
ДЗ выполнено в полном объеме
Но в папке Давлетова больше ничего нет 
Хоро-оший экземпляр для зимней охоты! </t>
        </r>
      </text>
    </comment>
    <comment ref="AE13" authorId="0">
      <text>
        <r>
          <rPr>
            <sz val="8"/>
            <rFont val="Tahoma"/>
            <family val="0"/>
          </rPr>
          <t xml:space="preserve">23.12.2011
Результат решения теста в боевом режиме: 
Решение преподавателя:   ЛР6Д (весной)
30.12.2011
Результат решения теста в штрафном режиме: 
7 перлов плюс несданный тест =  ЛР3Д на весну + особый надзор
ИТОГО ЛР3Д + ЛР6Д + особый надзор 
12.01.2012
Результат решения теста 9
ИТОГО 11 перлов плюс несданный тест =  
перевод в спецназ с выдачей важного правительственного задания  
13.01.2011
Результат проверки с ПК преподавателя 
ЛР9 явно у кого-то передрана
ЛР10 не лдотянута до конца В ней 1-434 
Решение: Отчет весной по ЛР1 в формате HTML 
Вывод: и этот тоже может. Если захочет. Взять на контроль посещение. 
</t>
        </r>
      </text>
    </comment>
    <comment ref="AE14" authorId="0">
      <text>
        <r>
          <rPr>
            <sz val="8"/>
            <rFont val="Tahoma"/>
            <family val="0"/>
          </rPr>
          <t xml:space="preserve">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27.12.2011
ЛР3_1 нет  - перевод в спецназ 
27.12.2011
ЛР9: Выдать в спецназе спецзадание В общем, командир спецназа БСТ-11 </t>
        </r>
      </text>
    </comment>
    <comment ref="AE15" authorId="4">
      <text>
        <r>
          <rPr>
            <sz val="10"/>
            <rFont val="Tahoma"/>
            <family val="0"/>
          </rPr>
          <t xml:space="preserve">24.12.2011
ЛР3Д + ЛР6Д на весну по результатам решения теста 
Снижение оценки за работу в семестре на 1 балл 
20.12.2011
Результат проверки с ПК преподавателя 
ЛР10  в папке Колодейчика обнаружена. 
И что мы там видим? 
Отчет по информатике
Группа БСТ-11-01 Кашапов Мидхат Вариант №11
Картина Репина "Приплыли"  
Колодейчик назначается заместителем командира спецназа потока БСТ-11 
28 декабря 2011 г. 
Никита сдал ДЗ по теме 3 на условиях, оговоренных в объявлении от 24 декабря 2011 г. 
Плановые занятия по информатике на 17 неделе. То есть, он поставил на кон ЛР3Д+ЛР6Д и проиграл: на сегодняшний день ЛР3,6,7 не сданы. Достаточно сказать что в отчете по ЛР3 до сих пор есть строчка X:\Kashapov3\Kashapov3.doc
Ну, сколько можно? 
Если доживет до весны, выдать еще две ЛР калсса ЛР3Д + ЛР6Д и перевести в генералы спецназа БСТ-11 
31 декабря 2011 г. 
Результат решения теста в штьрафном режиме 14 при 13 перлах. 
Генерал спецназа Колодейчик Никита удостоен высокого звания "Герой информатики" и повышен в чине до генерал-полковника 
11 января 2011 Результат решения теста 21 при 9 перлах
Решение принять в феврале  
12 января 2011 Результат решения теста 20 при 10 перлах
Решение будет приниматься весной с учетом количества попыток </t>
        </r>
      </text>
    </comment>
    <comment ref="AE16" authorId="0">
      <text>
        <r>
          <rPr>
            <sz val="8"/>
            <rFont val="Tahoma"/>
            <family val="0"/>
          </rPr>
          <t xml:space="preserve">17.12.2011
Взять под надзор и за каждый пропуск лаборатороного занятия выдавать Марселдю дополнительную лабу. Он справится! </t>
        </r>
      </text>
    </comment>
    <comment ref="AE17" authorId="4">
      <text>
        <r>
          <rPr>
            <sz val="10"/>
            <rFont val="Tahoma"/>
            <family val="0"/>
          </rPr>
          <t xml:space="preserve">24.12.2011
ЛР3Д + ЛР6Д на весну по результатам решения теста 
Снижение оценки за работу в семестре на 1 балл 
28.12.2011
Результат проверки с ПК преподавателя 
Папка Malyi .BST-11-03 пуста. 
ЛР9 не сдана = перевод в спецназ БСТ-11 
28.12.2011
Результат проверки с ПК преподавателя 
Папка Malyi .BST-11-03 пуста. 
ЛР10 не сдана = перевод в разведку спецназа БСТ-11 
28.12.2011
Результат проверки с ПК преподавателя 
Папка Malyi .BST-11-03 пуста. 
ДЗ не сдано = назначить зам. начальника разведки спецназа БСТ-11 
30.12.2011
Результат решения теста 
Особое задание + особый надзор 
10.01.2011
Результат решения теста 10.01: 
тест решать может, просто не хочет. 
Усиленный контроль посещения весной </t>
        </r>
      </text>
    </comment>
    <comment ref="AE18" authorId="0">
      <text>
        <r>
          <rPr>
            <sz val="8"/>
            <rFont val="Tahoma"/>
            <family val="0"/>
          </rPr>
          <t xml:space="preserve">24.12.2011
Лилии Мухметшиной: 
По результатам кровавого тестирования: 
ЛР3Д + ЛР6Д + спецзадание (ЛР6_1 поглощено) 
</t>
        </r>
      </text>
    </comment>
    <comment ref="AE19" authorId="0">
      <text>
        <r>
          <rPr>
            <sz val="8"/>
            <rFont val="Tahoma"/>
            <family val="0"/>
          </rPr>
          <t xml:space="preserve">10.01.2011
Результаты проверки с ПК преподавателя 
ЛР7 ОК, но спутал ln2x lnx2
ЛР8 ОК но "родилась"
ЛР9 ОК просто полный
ЛР10 Все ОК кроме файлов по ЛР1. Нет их, этих файлов. 
Февральский заяц… 
Бравый генерал спецназа повышен в звании до генерал-полковника. Ему насторятельно рекомендуется по бабам не ходить. Все равно поймают... 
Весной вместо ЛР6_1 нужно будет выдать генеральский вариант задания 
Генерал в стройоотряде - это будет круто!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30.12.2011 Результат решения боевого теста 
23 правильных ответа при 12 перлах = Генерал спецназа, сдавший тест по информатике 
(по желанию Расима можно разжаловать его в рядовые спецназа, не сдавшего тест по информатике)  
</t>
        </r>
      </text>
    </comment>
    <comment ref="AE20" authorId="0">
      <text>
        <r>
          <rPr>
            <sz val="8"/>
            <rFont val="Tahoma"/>
            <family val="0"/>
          </rPr>
          <t xml:space="preserve">25.11.2011
Первый зачет-автомат в группе </t>
        </r>
      </text>
    </comment>
    <comment ref="AE21" authorId="0">
      <text>
        <r>
          <rPr>
            <sz val="8"/>
            <rFont val="Tahoma"/>
            <family val="0"/>
          </rPr>
          <t xml:space="preserve">10.12.2011 
</t>
        </r>
      </text>
    </comment>
    <comment ref="AE22" authorId="0">
      <text>
        <r>
          <rPr>
            <sz val="8"/>
            <rFont val="Tahoma"/>
            <family val="0"/>
          </rPr>
          <t xml:space="preserve">26.12.2011
Результат проверки ЛР6_1 с ПК преподавателя 
Задан вариант 18
Сдан вариант 21 (Сафиуллин)
Решение: Рамису ЛР6Д на весну 
12.01.2012
Результат решения теста 
ЛР3Д + особый надзор на весну 
Результат решения теста попытка №2 = перевод в спецназ 
12.01.2012
Результат решения теста Попытка №1
Несданный тест = перевод в спецназ 
Результат решения теста Попытка №2
Весной взять Рамиса под усиленный надзор полиции 
А за 5 перлов выдать еще и важное правительственное задание 
13.01.2012
Результат проверки ЛР3_1 с ПК преподавателя 
Исанбаев Артур в нижнем колонтитуле 
13.01.2012
Результат проверки ЛР6_1 с ПК преподавателя 
Все по прежнему
Принято решение: весной выдать блатной вариант на ЛР1,2,3
13.01.2012
Поставить на контроль посещение ЛЗ. За каждый пропуск выдавать дополнительное задание. 
13.01.2012
ЛР8 не сдана = подготовить отчет по ЛР1 весной в формате ppt
</t>
        </r>
      </text>
    </comment>
    <comment ref="AE23" authorId="4">
      <text>
        <r>
          <rPr>
            <sz val="10"/>
            <rFont val="Tahoma"/>
            <family val="0"/>
          </rPr>
          <t xml:space="preserve">24.12.2011
ЛР3Д на весну по результатам решения теста 
28.12.2011
Результат проверки с ПК преподавателя 
ЛР6_1 нет = ЛР6Д на весну 
28.12.2011
Результат проверки с ПК преподавателя 
ЛР10 нет = перевод в спецназ
Особый контроль на ССО </t>
        </r>
      </text>
    </comment>
    <comment ref="AE24" authorId="0">
      <text>
        <r>
          <rPr>
            <sz val="8"/>
            <rFont val="Tahoma"/>
            <family val="0"/>
          </rPr>
          <t xml:space="preserve">17.12.2011
</t>
        </r>
      </text>
    </comment>
    <comment ref="AE25" authorId="0">
      <text>
        <r>
          <rPr>
            <sz val="8"/>
            <rFont val="Tahoma"/>
            <family val="0"/>
          </rPr>
          <t xml:space="preserve">24.12.2011
ЛР3Д на весну по результатам решения теста 
</t>
        </r>
      </text>
    </comment>
    <comment ref="AE26" authorId="0">
      <text>
        <r>
          <rPr>
            <sz val="8"/>
            <rFont val="Tahoma"/>
            <family val="0"/>
          </rPr>
          <t xml:space="preserve">26.11.2011
Второй зачет-автомат в группе </t>
        </r>
      </text>
    </comment>
    <comment ref="AE27" authorId="4">
      <text>
        <r>
          <rPr>
            <sz val="8"/>
            <rFont val="Tahoma"/>
            <family val="2"/>
          </rPr>
          <t>24.12.2011
ЛР6Д на весну по результатам решения теста 
27.12.2011
Результат проверки ЛР6 с ПК преподавателя 
Ничего не изменилось
Решение ЛР3Д на весну 
27.12.2011
Результат проверки ЛР10 с ПК преподавателя 
Изменений нет. 
Решение: перевод в спецназ 
27.12.2011
Результат проверки ДЗ с ПК преподавателя 
ДЗ нет 
Решение 
Перевести  Фазылова Марата в зам начальники спецназа по вооружению</t>
        </r>
      </text>
    </comment>
    <comment ref="AE28" authorId="0">
      <text>
        <r>
          <rPr>
            <sz val="8"/>
            <rFont val="Tahoma"/>
            <family val="0"/>
          </rPr>
          <t xml:space="preserve">
24.12.2011
Результат решения теста Лилией Мухаметшиной: 
Резюме: 
1. Лилия тест сдала 
2. От Лилии Кайрату подарок: ЛР3Д
3. Лилия Кайрату ставит на Новый Год утешительное
24.12.2011
Результат решения теста самим Кайратом 
ЛР6Д
От Лилии: утешительный новогодний приз.. 
17.01.2012
Хороший парень все таки этот Кайрат! Не дает пропасть иностранцам !!
  Ян Бо ему, конечно же, должен поставить 0,5. И не один раз. Но весной Кайрату достанется "подарочек" от преподавателя. Что делать? - Ничего не попишешь... Судьба у него видать такой.. 
Кайрат переведен в спецназ... 
В феврале проверить папку Ян Бо и если там не будет лаб, то сделать выитк Кайрату 
19.01.2012 ЛР 3 Тест по теории 
</t>
        </r>
      </text>
    </comment>
    <comment ref="AE29" authorId="4">
      <text>
        <r>
          <rPr>
            <sz val="10"/>
            <rFont val="Tahoma"/>
            <family val="0"/>
          </rPr>
          <t xml:space="preserve">24.12.2011 Результат решения теста 
20 перлов при результате 10 тянут на ЛР3Д+ЛР6Д+спецзадание + пересдача теста 
27.12.2011
Результат проверки с ПК преподавателя 
ЛР6_1 нет
Решение преподавателя: назначить  Айдара  начальником штаба спецназа БСТ-11
28.12.2011
ДЗ не сдано = присвоить звание полковник спецназа
11.01.2012
Результат решения теста 12 перлов = присвоить звание генерал спецназа и перевести на казарменное положение 
13.01.2012 Попытка №4
Результат решения теста 18 при 8 перлах = принять решение в феврале 
13.01.2012 Попытка №5
Результат решения теста 19 при 6 перлах = принять решение в феврале 
13.01.2п011
Принято решение взять под усиленный надзор
Весной контролировать каждое посещение 
</t>
        </r>
      </text>
    </comment>
    <comment ref="AE30" authorId="0">
      <text>
        <r>
          <rPr>
            <sz val="8"/>
            <rFont val="Tahoma"/>
            <family val="0"/>
          </rPr>
          <t xml:space="preserve">03.12.2011 
Третий зачет-автомат в группе </t>
        </r>
      </text>
    </comment>
    <comment ref="AE31" authorId="4">
      <text>
        <r>
          <rPr>
            <sz val="10"/>
            <rFont val="Tahoma"/>
            <family val="0"/>
          </rPr>
          <t xml:space="preserve">28.12.2011
ЛР9 не сдана = ЛР3Д на весну 
28.12.2011
Результат проверки с ПК преподавателя 
ЛР10 нет = ЛР6Д на весну 
30.12.2011
Результат сдачи теста 
ИТОГО 6 перлов + несданный тест = перевод в спецназ 
Прим. ЛР6_1 сдана, может быть использовнаа вместо ЛР6Д 
11.01.2011
Результат решения теста 
3 качественных перла плюс три добавочных перла = важное правительственое задание </t>
        </r>
      </text>
    </comment>
    <comment ref="AE32" authorId="4">
      <text>
        <r>
          <rPr>
            <sz val="10"/>
            <rFont val="Tahoma"/>
            <family val="0"/>
          </rPr>
          <t xml:space="preserve">24.12.2011
ЛР3Д на весну по результатам решения теста 
12.01.2012
Результат проверки ЛР7 с ПК преподавателя 
Задано arctg(x2+1)-x
Выполнено arctgx2+1-x
Что самое удивительное, ошибка в точности совпадает с ошибкой Ширшакова Алексея 
Придется записать в ДВ 
ИТОГО: перевод в спецназ 
19.01.2012
Во второй лабе обнаружена неточность в списке КЗ 
Весной озадачить дополнительно </t>
        </r>
      </text>
    </comment>
    <comment ref="AE33" authorId="0">
      <text>
        <r>
          <rPr>
            <sz val="8"/>
            <rFont val="Tahoma"/>
            <family val="0"/>
          </rPr>
          <t xml:space="preserve">17.01.2012
Зачет поставлен под личное честное слово Кайрата Халеева. 
В феврале проверить папку Ян Бо с пристрастием и в обязательном порядке поймать Кайрата за хвост. Хотя, конечно, может и не удастся поймать (если все лабы Ян Бо будут в феврале на месте). 
Но Ян Бо за КР1+КР2 все равно перевести в спецназ 
Пусть там на пару с Кайратом лямку тянут... </t>
        </r>
      </text>
    </comment>
    <comment ref="AE34" authorId="0">
      <text>
        <r>
          <rPr>
            <sz val="8"/>
            <rFont val="Tahoma"/>
            <family val="0"/>
          </rPr>
          <t xml:space="preserve">26.12.2011
</t>
        </r>
      </text>
    </comment>
    <comment ref="AE35" authorId="0">
      <text>
        <r>
          <rPr>
            <sz val="8"/>
            <rFont val="Tahoma"/>
            <family val="0"/>
          </rPr>
          <t xml:space="preserve">03.12.2011 
</t>
        </r>
      </text>
    </comment>
    <comment ref="AE37" authorId="0">
      <text>
        <r>
          <rPr>
            <sz val="8"/>
            <rFont val="Tahoma"/>
            <family val="0"/>
          </rPr>
          <t xml:space="preserve">13.01.2012
КР1+КР2 не сданы = перевод в элиту спецназа 
19.01.2012
Результат решения теста 19 при 8 перлах = 
принять решение в феврале 
19.01.2012 Попытка №2
Результат решения теста 19 при 8 перлах - стабильный результат  
19.01.2012 Попытка №3
Результат решения теста 20 при 5 перлах - 
Есть прогресс!
19.01.2012 Попытка №4
Результат решения теста 13 при 9 перлах - это, видимо, усталость... 
20.01.2012
По ЛР3:
Тест по теории не там  стоит у многих в гурппе. 
При февральской охоте прошерстить всю группу. 
ЛР3 принять. 
20.01.2012
РЕЗЮМЕ: 
весной под усиленный режим: каждый пропуск =  дополнительная ЛР 
</t>
        </r>
      </text>
    </comment>
    <comment ref="AF30" authorId="0">
      <text>
        <r>
          <rPr>
            <sz val="8"/>
            <rFont val="Tahoma"/>
            <family val="0"/>
          </rPr>
          <t xml:space="preserve">04.04.2012
Первый в группе экзамен-автомат </t>
        </r>
      </text>
    </comment>
    <comment ref="I10" authorId="0">
      <text>
        <r>
          <rPr>
            <sz val="8"/>
            <rFont val="Tahoma"/>
            <family val="0"/>
          </rPr>
          <t xml:space="preserve">04.04.2012
ОК - СШ
</t>
        </r>
      </text>
    </comment>
    <comment ref="J10" authorId="0">
      <text>
        <r>
          <rPr>
            <sz val="8"/>
            <rFont val="Tahoma"/>
            <family val="0"/>
          </rPr>
          <t xml:space="preserve">04.04.2012
ОК - СШ
</t>
        </r>
      </text>
    </comment>
    <comment ref="K10" authorId="0">
      <text>
        <r>
          <rPr>
            <sz val="8"/>
            <rFont val="Tahoma"/>
            <family val="0"/>
          </rPr>
          <t xml:space="preserve">04.04.2012
ОК - СШ
</t>
        </r>
      </text>
    </comment>
    <comment ref="E36" authorId="0">
      <text>
        <r>
          <rPr>
            <sz val="8"/>
            <rFont val="Tahoma"/>
            <family val="0"/>
          </rPr>
          <t xml:space="preserve">04.04.2012
ОК - СШ
</t>
        </r>
      </text>
    </comment>
    <comment ref="F36" authorId="0">
      <text>
        <r>
          <rPr>
            <sz val="8"/>
            <rFont val="Tahoma"/>
            <family val="0"/>
          </rPr>
          <t xml:space="preserve">04.04.2012
ОК - СШ
</t>
        </r>
      </text>
    </comment>
    <comment ref="G36" authorId="0">
      <text>
        <r>
          <rPr>
            <sz val="8"/>
            <rFont val="Tahoma"/>
            <family val="0"/>
          </rPr>
          <t xml:space="preserve">04.04.2012
ОК - СШ
Первую программу перепутала при копировании, но для СШ это роли не играет </t>
        </r>
      </text>
    </comment>
    <comment ref="I18" authorId="0">
      <text>
        <r>
          <rPr>
            <sz val="8"/>
            <rFont val="Tahoma"/>
            <family val="0"/>
          </rPr>
          <t xml:space="preserve">04.04.2012
ОК - СШ
</t>
        </r>
      </text>
    </comment>
    <comment ref="J18" authorId="0">
      <text>
        <r>
          <rPr>
            <sz val="8"/>
            <rFont val="Tahoma"/>
            <family val="0"/>
          </rPr>
          <t xml:space="preserve">04.04.2012
ОК - СШ
</t>
        </r>
      </text>
    </comment>
    <comment ref="K18" authorId="0">
      <text>
        <r>
          <rPr>
            <sz val="8"/>
            <rFont val="Tahoma"/>
            <family val="0"/>
          </rPr>
          <t xml:space="preserve">04.04.2012
ОК - СШ
</t>
        </r>
      </text>
    </comment>
    <comment ref="E29" authorId="0">
      <text>
        <r>
          <rPr>
            <sz val="8"/>
            <rFont val="Tahoma"/>
            <family val="0"/>
          </rPr>
          <t xml:space="preserve">04.04.2012
ОК - СШ
</t>
        </r>
      </text>
    </comment>
    <comment ref="F29" authorId="0">
      <text>
        <r>
          <rPr>
            <sz val="8"/>
            <rFont val="Tahoma"/>
            <family val="0"/>
          </rPr>
          <t xml:space="preserve">04.04.2012
ОК - СШ
</t>
        </r>
      </text>
    </comment>
    <comment ref="G29" authorId="0">
      <text>
        <r>
          <rPr>
            <sz val="8"/>
            <rFont val="Tahoma"/>
            <family val="0"/>
          </rPr>
          <t xml:space="preserve">04.04.2012
ОК - СШ
Первую программу перепутала при копировании, но для СШ это роли не играет </t>
        </r>
      </text>
    </comment>
    <comment ref="E14" authorId="0">
      <text>
        <r>
          <rPr>
            <sz val="8"/>
            <rFont val="Tahoma"/>
            <family val="0"/>
          </rPr>
          <t xml:space="preserve">04.04.2012
ОК - СШ
</t>
        </r>
      </text>
    </comment>
    <comment ref="F14" authorId="0">
      <text>
        <r>
          <rPr>
            <sz val="8"/>
            <rFont val="Tahoma"/>
            <family val="0"/>
          </rPr>
          <t xml:space="preserve">04.04.2012
ОК - СШ
</t>
        </r>
      </text>
    </comment>
    <comment ref="G14" authorId="0">
      <text>
        <r>
          <rPr>
            <sz val="8"/>
            <rFont val="Tahoma"/>
            <family val="0"/>
          </rPr>
          <t xml:space="preserve">04.04.2012
ОК - СШ
Первую программу перепутала при копировании, но для СШ это роли не играет </t>
        </r>
      </text>
    </comment>
    <comment ref="E17" authorId="0">
      <text>
        <r>
          <rPr>
            <sz val="8"/>
            <rFont val="Tahoma"/>
            <family val="0"/>
          </rPr>
          <t xml:space="preserve">04.04.2012
ОК - СШ
</t>
        </r>
      </text>
    </comment>
    <comment ref="F17" authorId="0">
      <text>
        <r>
          <rPr>
            <sz val="8"/>
            <rFont val="Tahoma"/>
            <family val="0"/>
          </rPr>
          <t xml:space="preserve">04.04.2012
ОК - СШ
</t>
        </r>
      </text>
    </comment>
    <comment ref="G17" authorId="0">
      <text>
        <r>
          <rPr>
            <sz val="8"/>
            <rFont val="Tahoma"/>
            <family val="0"/>
          </rPr>
          <t xml:space="preserve">04.04.2012
ОК - СШ
Первую программу перепутала при копировании, но для СШ это роли не играет </t>
        </r>
      </text>
    </comment>
    <comment ref="E19" authorId="0">
      <text>
        <r>
          <rPr>
            <sz val="8"/>
            <rFont val="Tahoma"/>
            <family val="0"/>
          </rPr>
          <t xml:space="preserve">04.04.2012
ОК - СШ
</t>
        </r>
      </text>
    </comment>
    <comment ref="F19" authorId="0">
      <text>
        <r>
          <rPr>
            <sz val="8"/>
            <rFont val="Tahoma"/>
            <family val="0"/>
          </rPr>
          <t xml:space="preserve">04.04.2012
ОК - СШ
</t>
        </r>
      </text>
    </comment>
    <comment ref="G19" authorId="0">
      <text>
        <r>
          <rPr>
            <sz val="8"/>
            <rFont val="Tahoma"/>
            <family val="0"/>
          </rPr>
          <t xml:space="preserve">04.04.2012
ОК - СШ
Первую программу перепутала при копировании, но для СШ это роли не играет </t>
        </r>
      </text>
    </comment>
    <comment ref="I19" authorId="0">
      <text>
        <r>
          <rPr>
            <sz val="8"/>
            <rFont val="Tahoma"/>
            <family val="0"/>
          </rPr>
          <t xml:space="preserve">04.04.2012
ОК - СШ
Первую программу перепутала при копировании, но для СШ это роли не играет </t>
        </r>
      </text>
    </comment>
    <comment ref="J19" authorId="0">
      <text>
        <r>
          <rPr>
            <sz val="8"/>
            <rFont val="Tahoma"/>
            <family val="0"/>
          </rPr>
          <t xml:space="preserve">04.04.2012
ОК - СШ
Первую программу перепутала при копировании, но для СШ это роли не играет </t>
        </r>
      </text>
    </comment>
    <comment ref="E5" authorId="0">
      <text>
        <r>
          <rPr>
            <sz val="8"/>
            <rFont val="Tahoma"/>
            <family val="0"/>
          </rPr>
          <t xml:space="preserve">04.04.2012
Эльдар явно делал лабу сам. Даже условие забыл выписать. За что ему доппаек и полагается (см. Доску объявлений) </t>
        </r>
      </text>
    </comment>
    <comment ref="F5" authorId="0">
      <text>
        <r>
          <rPr>
            <sz val="8"/>
            <rFont val="Tahoma"/>
            <family val="0"/>
          </rPr>
          <t xml:space="preserve">04.04.2012
И тут у Эльдара полный хоккей. 
Плюс доппаек №2. </t>
        </r>
      </text>
    </comment>
    <comment ref="G5" authorId="0">
      <text>
        <r>
          <rPr>
            <sz val="8"/>
            <rFont val="Tahoma"/>
            <family val="0"/>
          </rPr>
          <t xml:space="preserve">04.04.2012
Эльдарполучает  
доппаек №3. </t>
        </r>
      </text>
    </comment>
    <comment ref="G20" authorId="0">
      <text>
        <r>
          <rPr>
            <sz val="8"/>
            <rFont val="Tahoma"/>
            <family val="0"/>
          </rPr>
          <t xml:space="preserve">04.04.2012
Нет. Айгуль не шпиндлеровка.. Эт точно… На доску объявлений придется бонусы выписывать… </t>
        </r>
      </text>
    </comment>
    <comment ref="I16" authorId="0">
      <text>
        <r>
          <rPr>
            <sz val="8"/>
            <rFont val="Tahoma"/>
            <family val="0"/>
          </rPr>
          <t xml:space="preserve">30.03.2012
ОК без замечаний
</t>
        </r>
      </text>
    </comment>
    <comment ref="J35" authorId="0">
      <text>
        <r>
          <rPr>
            <sz val="8"/>
            <rFont val="Tahoma"/>
            <family val="0"/>
          </rPr>
          <t xml:space="preserve">04.04.2012
кто не знает метод итераций, спросите Мелисиу! </t>
        </r>
      </text>
    </comment>
    <comment ref="I26" authorId="0">
      <text>
        <r>
          <rPr>
            <sz val="8"/>
            <rFont val="Tahoma"/>
            <family val="0"/>
          </rPr>
          <t xml:space="preserve">04.04.2012
Он ее все таки добил! </t>
        </r>
      </text>
    </comment>
    <comment ref="G26" authorId="0">
      <text>
        <r>
          <rPr>
            <sz val="8"/>
            <rFont val="Tahoma"/>
            <family val="0"/>
          </rPr>
          <t xml:space="preserve">04.04.2012
В ССО не годен. В шпинделровцы тоже.. </t>
        </r>
      </text>
    </comment>
    <comment ref="J6" authorId="0">
      <text>
        <r>
          <rPr>
            <sz val="8"/>
            <rFont val="Tahoma"/>
            <family val="0"/>
          </rPr>
          <t xml:space="preserve">04.04.2012
Люди! У Саита кто-то отчет передрал! Не помню, кто именон!! Это означает, что в ЛР5 Саит сечет.. Или шарит… В общем, обращайтесь лучше к нему.. 
А Самому Саиту доппаект за ЛР5.. 
</t>
        </r>
      </text>
    </comment>
    <comment ref="F22" authorId="0">
      <text>
        <r>
          <rPr>
            <sz val="8"/>
            <rFont val="Tahoma"/>
            <family val="0"/>
          </rPr>
          <t xml:space="preserve">04.04.2012
ОК - СШ
</t>
        </r>
      </text>
    </comment>
    <comment ref="G22" authorId="0">
      <text>
        <r>
          <rPr>
            <sz val="8"/>
            <rFont val="Tahoma"/>
            <family val="0"/>
          </rPr>
          <t xml:space="preserve">04.04.2012
ОК - СШ
Первую программу перепутала при копировании, но для СШ это роли не играет </t>
        </r>
      </text>
    </comment>
    <comment ref="V22" authorId="0">
      <text>
        <r>
          <rPr>
            <sz val="8"/>
            <rFont val="Tahoma"/>
            <family val="0"/>
          </rPr>
          <t xml:space="preserve">25.04.2012
Требование ppt снято по результатам решения теста 
13.01.2012
ЛР8 не сдана = подготовить отчет по ЛР1 весной в формате ppt
04.04.2012
Лабу Рамис сдал. В офрмате СШ. Нужно было в формате ppt. Умрет вдеь переводитьее в ppt. 
Ладно, перенесем ppt на ДЗ. </t>
        </r>
      </text>
    </comment>
    <comment ref="I6" authorId="0">
      <text>
        <r>
          <rPr>
            <sz val="8"/>
            <rFont val="Tahoma"/>
            <family val="0"/>
          </rPr>
          <t>05.04.2012
ОК без замечаний</t>
        </r>
      </text>
    </comment>
    <comment ref="J16" authorId="0">
      <text>
        <r>
          <rPr>
            <sz val="8"/>
            <rFont val="Tahoma"/>
            <family val="0"/>
          </rPr>
          <t>06.04.2012
Принято</t>
        </r>
      </text>
    </comment>
    <comment ref="K16" authorId="0">
      <text>
        <r>
          <rPr>
            <sz val="8"/>
            <rFont val="Tahoma"/>
            <family val="0"/>
          </rPr>
          <t>06.04.2012
Принято
Коммментари на ДО</t>
        </r>
      </text>
    </comment>
    <comment ref="U19" authorId="0">
      <text>
        <r>
          <rPr>
            <sz val="8"/>
            <rFont val="Tahoma"/>
            <family val="0"/>
          </rPr>
          <t>06.04.2012
Выбрано ДЗ по теме 1 
Вычисление определённого интеграла</t>
        </r>
      </text>
    </comment>
    <comment ref="U6" authorId="0">
      <text>
        <r>
          <rPr>
            <sz val="8"/>
            <rFont val="Tahoma"/>
            <family val="0"/>
          </rPr>
          <t>06.04.2012
Выбрано ДЗ по теме 1 
Вычисление определённого интеграла</t>
        </r>
      </text>
    </comment>
    <comment ref="U22" authorId="0">
      <text>
        <r>
          <rPr>
            <sz val="8"/>
            <rFont val="Tahoma"/>
            <family val="0"/>
          </rPr>
          <t>06.04.2012
Выбрано ДЗ по теме 2 
Решение системы нелинейных уравнений</t>
        </r>
      </text>
    </comment>
    <comment ref="U5" authorId="0">
      <text>
        <r>
          <rPr>
            <sz val="8"/>
            <rFont val="Tahoma"/>
            <family val="0"/>
          </rPr>
          <t>06.04.2012
Выбрано ДЗ по теме 2 
Решение системы нелинейных уравнений</t>
        </r>
      </text>
    </comment>
    <comment ref="T19" authorId="0">
      <text>
        <r>
          <rPr>
            <sz val="8"/>
            <rFont val="Tahoma"/>
            <family val="0"/>
          </rPr>
          <t xml:space="preserve">06.04.2012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53 минуты (с паузой  33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теста3444135
Ошибки
3.88-5 Чья?
6.71-1 Гм... 
Выписной эпикриз
Тест сдан 
Кайрат на этот раз вывернулся! Видимо, научен осенним опытом.. 
Ну, теперь, Кайрат, держись!  
</t>
        </r>
      </text>
    </comment>
    <comment ref="T6" authorId="0">
      <text>
        <r>
          <rPr>
            <sz val="8"/>
            <rFont val="Tahoma"/>
            <family val="0"/>
          </rPr>
          <t xml:space="preserve">06.04.2012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43 минуты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2544332
Ошибки
1.100-3 Убить мало! 
Выписной эпикриз
Саит попал в лапы преподавателя на его полное растерзание. 
Решение следующее: 
Правильные ответы на 5.85 и 6.80 аннулируют 1.100
100% посещенеи весной плюс сданнне отчеты по лабам плюс включение в касту неприкасаемых дают основания выдать доп. балл. 
ИТОГО 23+1=24
Тест сдан 
</t>
        </r>
      </text>
    </comment>
    <comment ref="E8" authorId="0">
      <text>
        <r>
          <rPr>
            <sz val="8"/>
            <rFont val="Tahoma"/>
            <family val="0"/>
          </rPr>
          <t xml:space="preserve">06.04.2012
ОК -СШ
</t>
        </r>
      </text>
    </comment>
    <comment ref="I36" authorId="0">
      <text>
        <r>
          <rPr>
            <sz val="8"/>
            <rFont val="Tahoma"/>
            <family val="0"/>
          </rPr>
          <t xml:space="preserve">06.04.2012
ОК -СШ
</t>
        </r>
      </text>
    </comment>
    <comment ref="J36" authorId="0">
      <text>
        <r>
          <rPr>
            <sz val="8"/>
            <rFont val="Tahoma"/>
            <family val="0"/>
          </rPr>
          <t xml:space="preserve">06.04.2012
ОК -СШ
</t>
        </r>
      </text>
    </comment>
    <comment ref="K36" authorId="0">
      <text>
        <r>
          <rPr>
            <sz val="8"/>
            <rFont val="Tahoma"/>
            <family val="0"/>
          </rPr>
          <t xml:space="preserve">06.04.2012
ОК -СШ
</t>
        </r>
      </text>
    </comment>
    <comment ref="K19" authorId="0">
      <text>
        <r>
          <rPr>
            <sz val="8"/>
            <rFont val="Tahoma"/>
            <family val="0"/>
          </rPr>
          <t>06.04.2012
ОК-СШ</t>
        </r>
      </text>
    </comment>
    <comment ref="F8" authorId="0">
      <text>
        <r>
          <rPr>
            <sz val="8"/>
            <rFont val="Tahoma"/>
            <family val="0"/>
          </rPr>
          <t xml:space="preserve">06.04.2012
ОК -СШ
</t>
        </r>
      </text>
    </comment>
    <comment ref="G8" authorId="0">
      <text>
        <r>
          <rPr>
            <sz val="8"/>
            <rFont val="Tahoma"/>
            <family val="0"/>
          </rPr>
          <t xml:space="preserve">06.04.2012
ОК -СШ
</t>
        </r>
      </text>
    </comment>
    <comment ref="I8" authorId="0">
      <text>
        <r>
          <rPr>
            <sz val="8"/>
            <rFont val="Tahoma"/>
            <family val="0"/>
          </rPr>
          <t xml:space="preserve">06.04.2012
ОК -СШ
</t>
        </r>
      </text>
    </comment>
    <comment ref="J8" authorId="0">
      <text>
        <r>
          <rPr>
            <sz val="8"/>
            <rFont val="Tahoma"/>
            <family val="0"/>
          </rPr>
          <t xml:space="preserve">06.04.2012
ОК -СШ
</t>
        </r>
      </text>
    </comment>
    <comment ref="K8" authorId="0">
      <text>
        <r>
          <rPr>
            <sz val="8"/>
            <rFont val="Tahoma"/>
            <family val="0"/>
          </rPr>
          <t xml:space="preserve">06.04.2012
ОК -СШ
</t>
        </r>
      </text>
    </comment>
    <comment ref="I5" authorId="0">
      <text>
        <r>
          <rPr>
            <sz val="8"/>
            <rFont val="Tahoma"/>
            <family val="0"/>
          </rPr>
          <t xml:space="preserve">06.04.2012
ОК без замечаний 
</t>
        </r>
      </text>
    </comment>
    <comment ref="J5" authorId="0">
      <text>
        <r>
          <rPr>
            <sz val="8"/>
            <rFont val="Tahoma"/>
            <family val="0"/>
          </rPr>
          <t xml:space="preserve">06.04.2012
Аж не придраться.. </t>
        </r>
      </text>
    </comment>
    <comment ref="K5" authorId="0">
      <text>
        <r>
          <rPr>
            <sz val="8"/>
            <rFont val="Tahoma"/>
            <family val="0"/>
          </rPr>
          <t xml:space="preserve">06.04.2012
Полный хоккей… </t>
        </r>
      </text>
    </comment>
    <comment ref="K6" authorId="0">
      <text>
        <r>
          <rPr>
            <sz val="8"/>
            <rFont val="Tahoma"/>
            <family val="0"/>
          </rPr>
          <t xml:space="preserve">06.04.2012
ОК без замечаний </t>
        </r>
      </text>
    </comment>
    <comment ref="I22" authorId="0">
      <text>
        <r>
          <rPr>
            <sz val="8"/>
            <rFont val="Tahoma"/>
            <family val="0"/>
          </rPr>
          <t xml:space="preserve">06.04.2012
ОК -СШ
</t>
        </r>
      </text>
    </comment>
    <comment ref="J22" authorId="0">
      <text>
        <r>
          <rPr>
            <sz val="8"/>
            <rFont val="Tahoma"/>
            <family val="0"/>
          </rPr>
          <t xml:space="preserve">06.04.2012
ОК -СШ
</t>
        </r>
      </text>
    </comment>
    <comment ref="K22" authorId="0">
      <text>
        <r>
          <rPr>
            <sz val="8"/>
            <rFont val="Tahoma"/>
            <family val="0"/>
          </rPr>
          <t xml:space="preserve">06.04.2012
ОК -СШ
</t>
        </r>
      </text>
    </comment>
    <comment ref="E28" authorId="0">
      <text>
        <r>
          <rPr>
            <sz val="8"/>
            <rFont val="Tahoma"/>
            <family val="0"/>
          </rPr>
          <t xml:space="preserve">09.04.2012
ОК -СШ
</t>
        </r>
      </text>
    </comment>
    <comment ref="F28" authorId="0">
      <text>
        <r>
          <rPr>
            <sz val="8"/>
            <rFont val="Tahoma"/>
            <family val="0"/>
          </rPr>
          <t xml:space="preserve">09.04.2012
ОК -СШ
</t>
        </r>
      </text>
    </comment>
    <comment ref="G28" authorId="0">
      <text>
        <r>
          <rPr>
            <sz val="8"/>
            <rFont val="Tahoma"/>
            <family val="0"/>
          </rPr>
          <t xml:space="preserve">09.04.2012
ОК -СШ
</t>
        </r>
      </text>
    </comment>
    <comment ref="I20" authorId="0">
      <text>
        <r>
          <rPr>
            <sz val="8"/>
            <rFont val="Tahoma"/>
            <family val="0"/>
          </rPr>
          <t xml:space="preserve">09.04.2012
Увы и ах… придется Айгуль вносить в касту неприкасамых.. Просто крыть нечем! </t>
        </r>
      </text>
    </comment>
    <comment ref="I24" authorId="0">
      <text>
        <r>
          <rPr>
            <sz val="8"/>
            <rFont val="Tahoma"/>
            <family val="0"/>
          </rPr>
          <t xml:space="preserve">09.04.2012
ОК -СШ
</t>
        </r>
      </text>
    </comment>
    <comment ref="J24" authorId="0">
      <text>
        <r>
          <rPr>
            <sz val="8"/>
            <rFont val="Tahoma"/>
            <family val="0"/>
          </rPr>
          <t xml:space="preserve">09.04.2012
ОК -СШ
</t>
        </r>
      </text>
    </comment>
    <comment ref="G11" authorId="0">
      <text>
        <r>
          <rPr>
            <sz val="8"/>
            <rFont val="Tahoma"/>
            <family val="0"/>
          </rPr>
          <t xml:space="preserve">10.04.2012
По результатам проверки ЛР3,4,5 принято решение занести Вадима в группу непррикасаемых </t>
        </r>
      </text>
    </comment>
    <comment ref="I11" authorId="0">
      <text>
        <r>
          <rPr>
            <sz val="8"/>
            <rFont val="Tahoma"/>
            <family val="0"/>
          </rPr>
          <t xml:space="preserve">10.04.2012
По результатам проверки ЛР3,4,5 принято решение занести Вадима в группу непррикасаемых </t>
        </r>
      </text>
    </comment>
    <comment ref="J11" authorId="0">
      <text>
        <r>
          <rPr>
            <sz val="8"/>
            <rFont val="Tahoma"/>
            <family val="0"/>
          </rPr>
          <t xml:space="preserve">10.04.2012
По результатам проверки ЛР3,4,5 принято решение занести Вадима в группу непррикасаемых </t>
        </r>
      </text>
    </comment>
    <comment ref="T35" authorId="0">
      <text>
        <r>
          <rPr>
            <sz val="8"/>
            <rFont val="Tahoma"/>
            <family val="0"/>
          </rPr>
          <t xml:space="preserve">04.04.2012 - 10.04.2012
</t>
        </r>
        <r>
          <rPr>
            <b/>
            <sz val="8"/>
            <rFont val="Tahoma"/>
            <family val="2"/>
          </rPr>
          <t xml:space="preserve">Результат проверки решенного теста </t>
        </r>
        <r>
          <rPr>
            <sz val="8"/>
            <rFont val="Tahoma"/>
            <family val="0"/>
          </rPr>
          <t xml:space="preserve">
Время решения теста 1 неделя
Режим сдачи теста - </t>
        </r>
        <r>
          <rPr>
            <i/>
            <sz val="8"/>
            <rFont val="Tahoma"/>
            <family val="2"/>
          </rPr>
          <t>льготный</t>
        </r>
        <r>
          <rPr>
            <sz val="8"/>
            <rFont val="Tahoma"/>
            <family val="0"/>
          </rPr>
          <t xml:space="preserve">
Количество ответов 32
Из них правильных ответов  24
Тест сдан
Распределение правильных ответов по разделам теста 4545222
Перлы
3.47-2 МЯУ! 
5.53-6 Тяф-ф..
5.70-2 Гм
7.61-1 Не-а!
Выписной эпикриз
Тест сдан 
</t>
        </r>
      </text>
    </comment>
    <comment ref="U14" authorId="0">
      <text>
        <r>
          <rPr>
            <sz val="8"/>
            <rFont val="Tahoma"/>
            <family val="0"/>
          </rPr>
          <t xml:space="preserve">11.04.2012
Выбрано ДЗ по теме 4 
Решение системы линейных уравнений </t>
        </r>
      </text>
    </comment>
    <comment ref="U26" authorId="0">
      <text>
        <r>
          <rPr>
            <sz val="8"/>
            <rFont val="Tahoma"/>
            <family val="0"/>
          </rPr>
          <t>11.04.2012
Выбрано ДЗ по теме 1 
Вычисление определённого интеграла</t>
        </r>
      </text>
    </comment>
    <comment ref="U29" authorId="0">
      <text>
        <r>
          <rPr>
            <sz val="8"/>
            <rFont val="Tahoma"/>
            <family val="0"/>
          </rPr>
          <t>11.04.2012
Выбрано ДЗ по теме 3
Решение обыкновенного дифференциального уравнения</t>
        </r>
      </text>
    </comment>
    <comment ref="U8" authorId="0">
      <text>
        <r>
          <rPr>
            <sz val="8"/>
            <rFont val="Tahoma"/>
            <family val="0"/>
          </rPr>
          <t>11.04.2012
Выбрано ДЗ по теме 5
Поиск минимума функции многих переменых</t>
        </r>
      </text>
    </comment>
    <comment ref="U11" authorId="0">
      <text>
        <r>
          <rPr>
            <sz val="8"/>
            <rFont val="Tahoma"/>
            <family val="0"/>
          </rPr>
          <t xml:space="preserve">11.04.2012
Выбрано ДЗ по теме 4 
Решение системы линейных уравнений </t>
        </r>
      </text>
    </comment>
    <comment ref="K24" authorId="0">
      <text>
        <r>
          <rPr>
            <sz val="8"/>
            <rFont val="Tahoma"/>
            <family val="0"/>
          </rPr>
          <t xml:space="preserve">10.04.2012
ОК -СШ
</t>
        </r>
      </text>
    </comment>
    <comment ref="E21" authorId="0">
      <text>
        <r>
          <rPr>
            <sz val="8"/>
            <rFont val="Tahoma"/>
            <family val="0"/>
          </rPr>
          <t xml:space="preserve">10.04.2012
Все комментарии на доске объявлений </t>
        </r>
      </text>
    </comment>
    <comment ref="F21" authorId="0">
      <text>
        <r>
          <rPr>
            <sz val="8"/>
            <rFont val="Tahoma"/>
            <family val="0"/>
          </rPr>
          <t xml:space="preserve">27.04.2012
Блок-схема и формат вывода убиваются заработанным на ДЗ бонусом 
ОК - не СШ
10.04.2012
Есть первая ССО на потоке! ЛР3Д как заслуженная награда! </t>
        </r>
      </text>
    </comment>
    <comment ref="G21" authorId="0">
      <text>
        <r>
          <rPr>
            <sz val="8"/>
            <rFont val="Tahoma"/>
            <family val="0"/>
          </rPr>
          <t xml:space="preserve">10.04.2012
Все комментарии на доске объявлений </t>
        </r>
      </text>
    </comment>
    <comment ref="E23" authorId="0">
      <text>
        <r>
          <rPr>
            <sz val="8"/>
            <rFont val="Tahoma"/>
            <family val="0"/>
          </rPr>
          <t xml:space="preserve">10.04.2012
ОК - СШ
</t>
        </r>
      </text>
    </comment>
    <comment ref="F23" authorId="0">
      <text>
        <r>
          <rPr>
            <sz val="8"/>
            <rFont val="Tahoma"/>
            <family val="0"/>
          </rPr>
          <t xml:space="preserve">10.04.2012
ОК - СШ
</t>
        </r>
      </text>
    </comment>
    <comment ref="G23" authorId="0">
      <text>
        <r>
          <rPr>
            <sz val="8"/>
            <rFont val="Tahoma"/>
            <family val="0"/>
          </rPr>
          <t xml:space="preserve">10.04.2012
ОК - СШ
</t>
        </r>
      </text>
    </comment>
    <comment ref="V18" authorId="0">
      <text>
        <r>
          <rPr>
            <sz val="8"/>
            <rFont val="Tahoma"/>
            <family val="0"/>
          </rPr>
          <t>11.04.2012
Тест решен на 18 при 8 перлах. Нужно добить две программы плюс выполнить ДЗ10. Это не преподаватель. Это она сама... 
10.04.2012
Программа 1 ОК
Программа 2 ОК
Программа 3 не ОК
Программа 4 не ОК
Хоть стой, хоть падай… 
Главное у Лилии впереди - это Тест! 
Если плохо решит тест, заставлю домашку доделать!</t>
        </r>
      </text>
    </comment>
    <comment ref="K20" authorId="0">
      <text>
        <r>
          <rPr>
            <sz val="8"/>
            <rFont val="Tahoma"/>
            <family val="0"/>
          </rPr>
          <t xml:space="preserve">11.04.2012
Пробовал придраться. Не получилось… </t>
        </r>
      </text>
    </comment>
    <comment ref="J26" authorId="0">
      <text>
        <r>
          <rPr>
            <sz val="8"/>
            <rFont val="Tahoma"/>
            <family val="0"/>
          </rPr>
          <t xml:space="preserve">11.04.2012
Полный хоккей… </t>
        </r>
      </text>
    </comment>
    <comment ref="J14" authorId="0">
      <text>
        <r>
          <rPr>
            <sz val="8"/>
            <rFont val="Tahoma"/>
            <family val="0"/>
          </rPr>
          <t>11.04.2012
Программа 4 не работает
программа 5 вранье в производной 
Нужно добить</t>
        </r>
      </text>
    </comment>
    <comment ref="K14" authorId="0">
      <text>
        <r>
          <rPr>
            <sz val="8"/>
            <rFont val="Tahoma"/>
            <family val="0"/>
          </rPr>
          <t>11.04.2012
ОК</t>
        </r>
      </text>
    </comment>
    <comment ref="I14" authorId="0">
      <text>
        <r>
          <rPr>
            <sz val="8"/>
            <rFont val="Tahoma"/>
            <family val="0"/>
          </rPr>
          <t xml:space="preserve">04.04.2012
ОК - СШ
</t>
        </r>
      </text>
    </comment>
    <comment ref="I17" authorId="0">
      <text>
        <r>
          <rPr>
            <sz val="8"/>
            <rFont val="Tahoma"/>
            <family val="0"/>
          </rPr>
          <t xml:space="preserve">11.04.2012
ОК - СШ
</t>
        </r>
      </text>
    </comment>
    <comment ref="I29" authorId="0">
      <text>
        <r>
          <rPr>
            <sz val="8"/>
            <rFont val="Tahoma"/>
            <family val="0"/>
          </rPr>
          <t xml:space="preserve">11.04.2012
ОК - СШ
</t>
        </r>
      </text>
    </comment>
    <comment ref="J29" authorId="0">
      <text>
        <r>
          <rPr>
            <sz val="8"/>
            <rFont val="Tahoma"/>
            <family val="0"/>
          </rPr>
          <t xml:space="preserve">11.04.2012
ОК - СШ
</t>
        </r>
      </text>
    </comment>
    <comment ref="K29" authorId="0">
      <text>
        <r>
          <rPr>
            <sz val="8"/>
            <rFont val="Tahoma"/>
            <family val="0"/>
          </rPr>
          <t xml:space="preserve">11.04.2012
ОК - СШ
</t>
        </r>
      </text>
    </comment>
    <comment ref="E15" authorId="0">
      <text>
        <r>
          <rPr>
            <sz val="8"/>
            <rFont val="Tahoma"/>
            <family val="0"/>
          </rPr>
          <t xml:space="preserve">10.04.2012
ОК - СШ
</t>
        </r>
      </text>
    </comment>
    <comment ref="F15" authorId="0">
      <text>
        <r>
          <rPr>
            <sz val="8"/>
            <rFont val="Tahoma"/>
            <family val="0"/>
          </rPr>
          <t xml:space="preserve">10.04.2012
ОК - СШ
</t>
        </r>
      </text>
    </comment>
    <comment ref="G15" authorId="0">
      <text>
        <r>
          <rPr>
            <sz val="8"/>
            <rFont val="Tahoma"/>
            <family val="0"/>
          </rPr>
          <t xml:space="preserve">10.04.2012
ОК - СШ
</t>
        </r>
      </text>
    </comment>
    <comment ref="I15" authorId="0">
      <text>
        <r>
          <rPr>
            <sz val="8"/>
            <rFont val="Tahoma"/>
            <family val="0"/>
          </rPr>
          <t xml:space="preserve">11.04.2012
ОК - СШ
</t>
        </r>
      </text>
    </comment>
    <comment ref="J15" authorId="0">
      <text>
        <r>
          <rPr>
            <sz val="8"/>
            <rFont val="Tahoma"/>
            <family val="0"/>
          </rPr>
          <t xml:space="preserve">11.04.2012
ОК - СШ
</t>
        </r>
      </text>
    </comment>
    <comment ref="K15" authorId="0">
      <text>
        <r>
          <rPr>
            <sz val="8"/>
            <rFont val="Tahoma"/>
            <family val="0"/>
          </rPr>
          <t xml:space="preserve">11.04.2012
ОК - СШ
</t>
        </r>
      </text>
    </comment>
    <comment ref="T16" authorId="0">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3444433
Перлы
1.56-2 Правда?
1.99-4 Ух, ты!
2.98-6 МАМА!
3.64-4 Какой-какой?
4.74-2 Вот это да!
6.65-1 Мяу!
7.56-3 ОГО!
Выписной эпикриз
Вот хмырь! А ведь мог и пораньше тест сдать.. И что теперь с ним делать? Напишу на  доску объявлений... 
</t>
        </r>
      </text>
    </comment>
    <comment ref="R16" authorId="0">
      <text>
        <r>
          <rPr>
            <sz val="8"/>
            <rFont val="Tahoma"/>
            <family val="0"/>
          </rPr>
          <t xml:space="preserve">18 апреля 2012 г. 
Кутуев Марсель Ринатович из группы БСТ-11-03 
Цитата из объявления </t>
        </r>
        <r>
          <rPr>
            <b/>
            <sz val="8"/>
            <rFont val="Tahoma"/>
            <family val="2"/>
          </rPr>
          <t>Результаты проверки сданных работ</t>
        </r>
        <r>
          <rPr>
            <sz val="8"/>
            <rFont val="Tahoma"/>
            <family val="0"/>
          </rPr>
          <t xml:space="preserve"> от 11 апреля 2012 г. 
</t>
        </r>
        <r>
          <rPr>
            <i/>
            <sz val="8"/>
            <rFont val="Tahoma"/>
            <family val="2"/>
          </rPr>
          <t>Кутуев Марсель Ринатович. Результат 25 при 7 перлах. Наказать нельзя помиловать. Где ставить запятую? Смотрим "подвиги" Марселя. Вот, хмырь... 100% посещение по году - это безусловная амнистия. Не придерешься.. Придумал! Знаю как до Марселя докопаться! Предлагаю ему выбор: либо автомат по РГР за 100% посещение по году, либо пусть ответит за 7 перлов! Или амнистия по перлам, но РГР сдавать! Как вы считаете, справедливо? Я так думаю, что да... Теперь о том, как ему ответить за 7 перлов, если РГР делать не хочется. Решение следующее: выполнить ДЗ по теме 2 так, чтобы я не смог до него докопаться. В смысле: все 4 программы должны работать в полном ажуре (а не так, как у Лили).</t>
        </r>
        <r>
          <rPr>
            <sz val="8"/>
            <rFont val="Tahoma"/>
            <family val="0"/>
          </rPr>
          <t xml:space="preserve"> 
</t>
        </r>
        <r>
          <rPr>
            <i/>
            <sz val="8"/>
            <rFont val="Tahoma"/>
            <family val="2"/>
          </rPr>
          <t>Анамнез:</t>
        </r>
        <r>
          <rPr>
            <sz val="8"/>
            <rFont val="Tahoma"/>
            <family val="0"/>
          </rPr>
          <t xml:space="preserve"> Сегодня Кутуев Марсель Ринатович из группы БСТ-11-03 попытался ввести преподавателя в заблуждение, заявив ему, что у него автомат по РГР. У него нет автомата, о чем свидетельствует как процитированое выше объявление, так и запись в электронном журнале группы "уа" и комментарий к ней. 
</t>
        </r>
        <r>
          <rPr>
            <i/>
            <sz val="8"/>
            <rFont val="Tahoma"/>
            <family val="2"/>
          </rPr>
          <t xml:space="preserve">Диагноз: </t>
        </r>
        <r>
          <rPr>
            <sz val="8"/>
            <rFont val="Tahoma"/>
            <family val="0"/>
          </rPr>
          <t xml:space="preserve">Марсель просто законченный жулик. Пытавшийся ввести преподавателя в заблуждение. Такие выдающиеся во всех отноешниях засулги просто не могут остаться без достойного вознаграждения, как вы считаете? Марсель искренне признался, что выполнить ДЗ по теме 2 ему оказалось не по зубам и сменил тему ДЗ с 2 на 4. Ну, преподаватель-то у вас демократ и просто добрейший человек, не так ли? Он согласился и сменил тему ДЗ Марселю. Но.. Есть вот такой вот нюансик: Марсель не выполнил условие выдачи "уа". Так? Вывод следующий: автомата по РГР у него нет, т.к. за 7 перлов Марсель не ответил. Или, что то же самое, только в профиль: Марсель, как и все другие студенты потока БСТ-11, имеющие 100% посещение по году, получает автомат по РГР за 100% посещение по году, аз а 7 перлов на тесте ту же самую РГР, но уже за тест. Вывод: Марселю нужно сдать РГР + ДЗ по теме 4 + ответить за 7 перлов на тесте. 100% посещение по году можно использовать на один из этих грехов, однако мимо РГР Марсель уже никак не пролетает. 
Мораль сей басни такова: не будите спящую собаку и не пытайтесь ввести преподавателя в заблуждение. 
11.04.2012
Условный автомат по РГР за 100% посещение по году. Все зависит от ДЗ! См. доску объявлений. </t>
        </r>
      </text>
    </comment>
    <comment ref="T26" authorId="0">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3444433
Перлы
1.55-1 Правда?
1.65-3 Ух, ты!
1.76-6 Неужели? 
1.98-4 Мама!
4.84-2 Убить мало!
5.63-6 Тяф!
5.74-4 Тяф-тяф-ф!
5.85-5 попался!
6.75-5 Не-а!
7.98-1 Гав!
Выписной эпикриз
23 при 10 перлах... 
Вот Иван попал! На доску объявлений его! 
</t>
        </r>
      </text>
    </comment>
    <comment ref="U34" authorId="0">
      <text>
        <r>
          <rPr>
            <sz val="8"/>
            <rFont val="Tahoma"/>
            <family val="0"/>
          </rPr>
          <t>12,04.2012
Испугалась и сменила тему на 4
04.04.2012
Выбрано ДЗ по теме 2 
Решение системы нелинейных уравнений</t>
        </r>
      </text>
    </comment>
    <comment ref="T11" authorId="0">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26 минут 
Режим сдачи теста - </t>
        </r>
        <r>
          <rPr>
            <i/>
            <sz val="8"/>
            <rFont val="Tahoma"/>
            <family val="2"/>
          </rPr>
          <t>льготный</t>
        </r>
        <r>
          <rPr>
            <sz val="8"/>
            <rFont val="Tahoma"/>
            <family val="0"/>
          </rPr>
          <t xml:space="preserve">
Количество ответов 35
Из них правильных ответов  28
ИТОГО 1,3*28=36
Тест сдан
Распределение правильных ответов по разделам теста 3435445
Перлы
3.103-4 (МЯУ!)
3.113-5 (Тяф!)
6.136-1 (Гм..) 
Выписной эпикриз
Тест сдан 
</t>
        </r>
      </text>
    </comment>
    <comment ref="T5" authorId="0">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2452534
Перлы
1.131-3 Мяу
2.98-6 Круто!
6.119-3 Гав!
Выписной эпикриз
Тест сдан 
</t>
        </r>
      </text>
    </comment>
    <comment ref="T24" authorId="0">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27
Тест сдан
Распределение правильных ответов по разделам теста 4445352
Перлы
2.121-3 МЯУ!
7.122-4 Спасибо Степанову!
Выписной эпикриз
Тест сдан 
</t>
        </r>
      </text>
    </comment>
    <comment ref="AF24" authorId="0">
      <text>
        <r>
          <rPr>
            <sz val="8"/>
            <rFont val="Tahoma"/>
            <family val="0"/>
          </rPr>
          <t xml:space="preserve">13.04.2012
Третий в группе экзамен-автомат 
Хитрюшка! </t>
        </r>
      </text>
    </comment>
    <comment ref="T36" authorId="0">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56 минут 
Режим сдачи теста - </t>
        </r>
        <r>
          <rPr>
            <i/>
            <sz val="8"/>
            <rFont val="Tahoma"/>
            <family val="2"/>
          </rPr>
          <t>льготный</t>
        </r>
        <r>
          <rPr>
            <sz val="8"/>
            <rFont val="Tahoma"/>
            <family val="0"/>
          </rPr>
          <t xml:space="preserve">
Количество ответов 35
Из них правильных ответов  26
Тест сдан
Распределение правильных ответов по разделам теста 4453433
Перлы
2.84-1 МЯУ!
4.60-3 ???
5.51-1 Ух, ты!
6.52-3 Гав!
Выписной эпикриз
Тест сдан 
Составляющие успеха: 
1. Использование информационных технологий 
2. Использование ресурса времени (56 минут)
3. Правильное использование другйо подсобной рабочей силы (Ахметов)
 Вовремя смылась! </t>
        </r>
      </text>
    </comment>
    <comment ref="V34" authorId="0">
      <text>
        <r>
          <rPr>
            <sz val="8"/>
            <rFont val="Tahoma"/>
            <family val="0"/>
          </rPr>
          <t xml:space="preserve">13.04.2012
Принято без замечаний </t>
        </r>
      </text>
    </comment>
    <comment ref="AF34" authorId="0">
      <text>
        <r>
          <rPr>
            <sz val="8"/>
            <rFont val="Tahoma"/>
            <family val="0"/>
          </rPr>
          <t xml:space="preserve">13.04.2012
Второй в группе экзамен-автомат 
</t>
        </r>
      </text>
    </comment>
    <comment ref="V8" authorId="0">
      <text>
        <r>
          <rPr>
            <sz val="8"/>
            <rFont val="Tahoma"/>
            <family val="0"/>
          </rPr>
          <t xml:space="preserve">13.04.2012
Полный хоккей.. 
Единсвтенный ?:
ТИ все таки, это Светалана или это не Светлана? 
Вскрытие (проверка етста) покажет… </t>
        </r>
      </text>
    </comment>
    <comment ref="K11" authorId="0">
      <text>
        <r>
          <rPr>
            <sz val="8"/>
            <rFont val="Tahoma"/>
            <family val="0"/>
          </rPr>
          <t>13.04.2012
полный ОК</t>
        </r>
      </text>
    </comment>
    <comment ref="J20" authorId="0">
      <text>
        <r>
          <rPr>
            <sz val="8"/>
            <rFont val="Tahoma"/>
            <family val="0"/>
          </rPr>
          <t>13.04.2012
Ну, Айгуль, погоди.. 
MS Excel Подозрительно, но похоже на правду
Программа 1 Все верно 
Программа 2 Вралькина! 
Программа 3 Врушкина! 
Программа 4 увы, ОК
Программа 5 опять ОК
Придется принять.. Но Айгули… Вдык от начальства!</t>
        </r>
      </text>
    </comment>
    <comment ref="T20" authorId="0">
      <text>
        <r>
          <rPr>
            <sz val="8"/>
            <rFont val="Tahoma"/>
            <family val="0"/>
          </rPr>
          <t xml:space="preserve">17.04.2012 1-я пара 1-334 
Вторник, первая пара ЛЗ по информатике в группе БСТ-11-01
</t>
        </r>
        <r>
          <rPr>
            <b/>
            <sz val="8"/>
            <rFont val="Tahoma"/>
            <family val="2"/>
          </rPr>
          <t xml:space="preserve">Результат проверки решенного теста </t>
        </r>
        <r>
          <rPr>
            <sz val="8"/>
            <rFont val="Tahoma"/>
            <family val="0"/>
          </rPr>
          <t xml:space="preserve">
Время решения теста 23 минуты 
Режим сдачи теста - </t>
        </r>
        <r>
          <rPr>
            <i/>
            <sz val="8"/>
            <rFont val="Tahoma"/>
            <family val="2"/>
          </rPr>
          <t>льготный</t>
        </r>
        <r>
          <rPr>
            <sz val="8"/>
            <rFont val="Tahoma"/>
            <family val="0"/>
          </rPr>
          <t xml:space="preserve">
Количество ответов 35
Из них правильных ответов  25
Коэффициент К=1,69
ИТОГО 1,3*25=33
Тест сдан
Распределение правильных ответов по разделам теста 4443344
Перлы
4 штуки на доске объявлений 
Выписной эпикриз
Тест сдан.
</t>
        </r>
      </text>
    </comment>
    <comment ref="R19" authorId="0">
      <text>
        <r>
          <rPr>
            <sz val="8"/>
            <rFont val="Tahoma"/>
            <family val="0"/>
          </rPr>
          <t xml:space="preserve">18.04.2012
Решением преподавателя Набиеву Расиму 
выдан автомат по РГР за добросоветсное посщение лабораторных занятий по информатике:
18.04.2012 пришел на парук самому началу, 
а до этого посетил консультации по информатике 
Вывод преподавателя следующий: видимо, Расим на самом деле хочет сдать экзамен по информатике </t>
        </r>
      </text>
    </comment>
    <comment ref="R22" authorId="0">
      <text>
        <r>
          <rPr>
            <sz val="8"/>
            <rFont val="Tahoma"/>
            <family val="0"/>
          </rPr>
          <t xml:space="preserve">18.04.2012
Решением преподавателя Разетдинову  Рамису 
выдан автомат по РГР за добросоветсное посщение лабораторных занятий по информатике:
18.04.2012 пришел на парук самому началу, 
а до этого посетил консультации по информатике 
Вывод преподавателя следующий: видимо, Рамис на самом деле хочет сдать экзамен по информатике </t>
        </r>
      </text>
    </comment>
    <comment ref="U17" authorId="0">
      <text>
        <r>
          <rPr>
            <sz val="8"/>
            <rFont val="Tahoma"/>
            <family val="0"/>
          </rPr>
          <t xml:space="preserve">17.04.2012
Выбрано ДЗ по теме 4 
Решение системы линейных уравнений </t>
        </r>
      </text>
    </comment>
    <comment ref="U23" authorId="0">
      <text>
        <r>
          <rPr>
            <sz val="8"/>
            <rFont val="Tahoma"/>
            <family val="0"/>
          </rPr>
          <t>18.04.2012
Выбрано ДЗ по теме 2 
Решение системы нелинейных уравнений</t>
        </r>
      </text>
    </comment>
    <comment ref="U16" authorId="0">
      <text>
        <r>
          <rPr>
            <sz val="8"/>
            <rFont val="Tahoma"/>
            <family val="0"/>
          </rPr>
          <t>18.04.2012
Марсель подумал-подумал, и решил сменить тему ДЗ с 2 на 4… 
11.04.2012
Выбрано ДЗ по теме 2 
Решение системы нелинейных уравнений</t>
        </r>
      </text>
    </comment>
    <comment ref="U20" authorId="0">
      <text>
        <r>
          <rPr>
            <sz val="8"/>
            <rFont val="Tahoma"/>
            <family val="0"/>
          </rPr>
          <t>06.04.2012
Выбрано ДЗ по теме 1 
Вычисление определённого интеграла</t>
        </r>
      </text>
    </comment>
    <comment ref="T15" authorId="0">
      <text>
        <r>
          <rPr>
            <sz val="8"/>
            <rFont val="Tahoma"/>
            <family val="0"/>
          </rPr>
          <t xml:space="preserve">18.04.2012 1-я пара 1-334 
Среда Лабораторное занятие  по информатике в 1-334 
</t>
        </r>
        <r>
          <rPr>
            <b/>
            <sz val="8"/>
            <rFont val="Tahoma"/>
            <family val="2"/>
          </rPr>
          <t xml:space="preserve">Результат проверки решенного теста </t>
        </r>
        <r>
          <rPr>
            <sz val="8"/>
            <rFont val="Tahoma"/>
            <family val="0"/>
          </rPr>
          <t xml:space="preserve">
Время решения теста 45 минут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3423314
Перлы
1.141-2 Не понял
2.125-4 Гм
3.113-5 МЯУ!
3.119-6 Не-а!
3.143-1 а с гибкого?
4.11-3 Это как?
4.1170-1 Ух, ты!
5.125-2 Вынос тела преподавателя
6.119-4 С оркестром
6.126-6 с цветами
6.135-5 с воинским салютом
7.117-1 Уф-ф...
Выписной эпикриз
12 перлов
Кайрату и Никите выдано боевое задание: 
Тест не сдан = ДЗ9
12 перлов = ДЗ10
Интерактивы не сданы = каждому свой вариант
</t>
        </r>
      </text>
    </comment>
    <comment ref="T8" authorId="0">
      <text>
        <r>
          <rPr>
            <sz val="8"/>
            <rFont val="Tahoma"/>
            <family val="0"/>
          </rPr>
          <t xml:space="preserve">18.04.2012 1-я пара 1-334 
</t>
        </r>
        <r>
          <rPr>
            <b/>
            <sz val="8"/>
            <rFont val="Tahoma"/>
            <family val="2"/>
          </rPr>
          <t xml:space="preserve">Результат проверки решенного теста </t>
        </r>
        <r>
          <rPr>
            <sz val="8"/>
            <rFont val="Tahoma"/>
            <family val="0"/>
          </rPr>
          <t xml:space="preserve">
Время решения теста 49 минут
Режим сдачи теста - </t>
        </r>
        <r>
          <rPr>
            <i/>
            <sz val="8"/>
            <rFont val="Tahoma"/>
            <family val="2"/>
          </rPr>
          <t>льготный</t>
        </r>
        <r>
          <rPr>
            <sz val="8"/>
            <rFont val="Tahoma"/>
            <family val="0"/>
          </rPr>
          <t xml:space="preserve">
Количество ответов 35
Из них правильных ответов  31
Тест сдан
Распределение правильных ответов по разделам теста 4455544
Ошибки
1.47-5
2.64-6
6.65-6
7.63-5
Выписной эпикриз
Тест сдан
Результат Отлично дает право на амнистию
</t>
        </r>
      </text>
    </comment>
    <comment ref="V20" authorId="0">
      <text>
        <r>
          <rPr>
            <sz val="8"/>
            <rFont val="Tahoma"/>
            <family val="0"/>
          </rPr>
          <t xml:space="preserve">17.04.2012
ОК без замечаний </t>
        </r>
      </text>
    </comment>
    <comment ref="AF20" authorId="0">
      <text>
        <r>
          <rPr>
            <sz val="8"/>
            <rFont val="Tahoma"/>
            <family val="0"/>
          </rPr>
          <t xml:space="preserve">17.04.2012
Айгуль удрала на свободу.. </t>
        </r>
      </text>
    </comment>
    <comment ref="R29" authorId="0">
      <text>
        <r>
          <rPr>
            <sz val="8"/>
            <rFont val="Tahoma"/>
            <family val="0"/>
          </rPr>
          <t>18.04.2012
ОК - СШ</t>
        </r>
      </text>
    </comment>
    <comment ref="V29" authorId="0">
      <text>
        <r>
          <rPr>
            <sz val="8"/>
            <rFont val="Tahoma"/>
            <family val="0"/>
          </rPr>
          <t>18.04.2012
ОК - СШ</t>
        </r>
      </text>
    </comment>
    <comment ref="V26" authorId="0">
      <text>
        <r>
          <rPr>
            <sz val="8"/>
            <rFont val="Tahoma"/>
            <family val="0"/>
          </rPr>
          <t xml:space="preserve">18.04.2012
ДЗ принято.. 
А мог бы жить.. </t>
        </r>
      </text>
    </comment>
    <comment ref="AF26" authorId="0">
      <text>
        <r>
          <rPr>
            <sz val="8"/>
            <rFont val="Tahoma"/>
            <family val="0"/>
          </rPr>
          <t>18.04.2012
А мог бы жить...</t>
        </r>
      </text>
    </comment>
    <comment ref="I28" authorId="0">
      <text>
        <r>
          <rPr>
            <sz val="8"/>
            <rFont val="Tahoma"/>
            <family val="0"/>
          </rPr>
          <t xml:space="preserve">18.04.2012
ОК -СШ
</t>
        </r>
      </text>
    </comment>
    <comment ref="J28" authorId="0">
      <text>
        <r>
          <rPr>
            <sz val="8"/>
            <rFont val="Tahoma"/>
            <family val="0"/>
          </rPr>
          <t xml:space="preserve">18.04.2012
ОК -СШ
</t>
        </r>
      </text>
    </comment>
    <comment ref="K28" authorId="0">
      <text>
        <r>
          <rPr>
            <sz val="8"/>
            <rFont val="Tahoma"/>
            <family val="0"/>
          </rPr>
          <t xml:space="preserve">18.04.2012
ОК -СШ
</t>
        </r>
      </text>
    </comment>
    <comment ref="J17" authorId="0">
      <text>
        <r>
          <rPr>
            <sz val="8"/>
            <rFont val="Tahoma"/>
            <family val="0"/>
          </rPr>
          <t xml:space="preserve">18.04.2012
ОК - СШ
</t>
        </r>
      </text>
    </comment>
    <comment ref="K17" authorId="0">
      <text>
        <r>
          <rPr>
            <sz val="8"/>
            <rFont val="Tahoma"/>
            <family val="0"/>
          </rPr>
          <t xml:space="preserve">18.04.2012
ОК - СШ
</t>
        </r>
      </text>
    </comment>
    <comment ref="I23" authorId="0">
      <text>
        <r>
          <rPr>
            <sz val="8"/>
            <rFont val="Tahoma"/>
            <family val="0"/>
          </rPr>
          <t xml:space="preserve">18.04.2012
ОК -СШ
</t>
        </r>
      </text>
    </comment>
    <comment ref="J23" authorId="0">
      <text>
        <r>
          <rPr>
            <sz val="8"/>
            <rFont val="Tahoma"/>
            <family val="0"/>
          </rPr>
          <t xml:space="preserve">18.04.2012
ОК -СШ
</t>
        </r>
      </text>
    </comment>
    <comment ref="K23" authorId="0">
      <text>
        <r>
          <rPr>
            <sz val="8"/>
            <rFont val="Tahoma"/>
            <family val="0"/>
          </rPr>
          <t xml:space="preserve">18.04.2012
ОК -СШ
</t>
        </r>
      </text>
    </comment>
    <comment ref="I9" authorId="0">
      <text>
        <r>
          <rPr>
            <sz val="8"/>
            <rFont val="Tahoma"/>
            <family val="0"/>
          </rPr>
          <t xml:space="preserve">18.04.2012
ОК -СШ
</t>
        </r>
      </text>
    </comment>
    <comment ref="J9" authorId="0">
      <text>
        <r>
          <rPr>
            <sz val="8"/>
            <rFont val="Tahoma"/>
            <family val="0"/>
          </rPr>
          <t xml:space="preserve">18.04.2012
ОК -СШ
</t>
        </r>
      </text>
    </comment>
    <comment ref="K9" authorId="0">
      <text>
        <r>
          <rPr>
            <sz val="8"/>
            <rFont val="Tahoma"/>
            <family val="0"/>
          </rPr>
          <t xml:space="preserve">18.04.2012
ОК -СШ
</t>
        </r>
      </text>
    </comment>
    <comment ref="F9" authorId="0">
      <text>
        <r>
          <rPr>
            <sz val="8"/>
            <rFont val="Tahoma"/>
            <family val="0"/>
          </rPr>
          <t xml:space="preserve">18.04.2012
ОК -СШ
</t>
        </r>
      </text>
    </comment>
    <comment ref="G9" authorId="0">
      <text>
        <r>
          <rPr>
            <sz val="8"/>
            <rFont val="Tahoma"/>
            <family val="0"/>
          </rPr>
          <t xml:space="preserve">18.04.2012
ОК -СШ
</t>
        </r>
      </text>
    </comment>
    <comment ref="E9" authorId="0">
      <text>
        <r>
          <rPr>
            <sz val="8"/>
            <rFont val="Tahoma"/>
            <family val="0"/>
          </rPr>
          <t xml:space="preserve">18.04.2012
ОК -СШ
</t>
        </r>
      </text>
    </comment>
    <comment ref="R6" authorId="0">
      <text>
        <r>
          <rPr>
            <sz val="8"/>
            <rFont val="Tahoma"/>
            <family val="0"/>
          </rPr>
          <t>13.04.2012
ОК без замечаний</t>
        </r>
      </text>
    </comment>
    <comment ref="V35" authorId="0">
      <text>
        <r>
          <rPr>
            <sz val="8"/>
            <rFont val="Tahoma"/>
            <family val="0"/>
          </rPr>
          <t xml:space="preserve">20.04.2012
Заполнить таблицу у Мелисиу, видимо, уже сил не осталось… </t>
        </r>
      </text>
    </comment>
    <comment ref="AF35" authorId="0">
      <text>
        <r>
          <rPr>
            <sz val="8"/>
            <rFont val="Tahoma"/>
            <family val="0"/>
          </rPr>
          <t xml:space="preserve">20.04.2012
Отстрелялся.. </t>
        </r>
      </text>
    </comment>
    <comment ref="I21" authorId="0">
      <text>
        <r>
          <rPr>
            <sz val="8"/>
            <rFont val="Tahoma"/>
            <family val="0"/>
          </rPr>
          <t xml:space="preserve">20.04.2012
ОК -СШ
</t>
        </r>
      </text>
    </comment>
    <comment ref="J21" authorId="0">
      <text>
        <r>
          <rPr>
            <sz val="8"/>
            <rFont val="Tahoma"/>
            <family val="0"/>
          </rPr>
          <t xml:space="preserve">20.04.2012
ОК -СШ
</t>
        </r>
      </text>
    </comment>
    <comment ref="K21" authorId="0">
      <text>
        <r>
          <rPr>
            <sz val="8"/>
            <rFont val="Tahoma"/>
            <family val="0"/>
          </rPr>
          <t xml:space="preserve">20.04.2012
ОК -СШ
</t>
        </r>
      </text>
    </comment>
    <comment ref="V11" authorId="0">
      <text>
        <r>
          <rPr>
            <sz val="8"/>
            <rFont val="Tahoma"/>
            <family val="0"/>
          </rPr>
          <t>20.04.2012
ДЗ выполнено образцово-показательно.. Не то, что некоторые другие.. Заслуженный ЭА</t>
        </r>
      </text>
    </comment>
    <comment ref="AF11" authorId="0">
      <text>
        <r>
          <rPr>
            <sz val="8"/>
            <rFont val="Tahoma"/>
            <family val="0"/>
          </rPr>
          <t>20.04.2012
Свободен!</t>
        </r>
      </text>
    </comment>
    <comment ref="V15" authorId="0">
      <text>
        <r>
          <rPr>
            <sz val="8"/>
            <rFont val="Tahoma"/>
            <family val="0"/>
          </rPr>
          <t xml:space="preserve">20.04.2012
См. доску объявлений. 
Тема ДЗ не выбрана, сдано ДЗ по варианту №8. </t>
        </r>
      </text>
    </comment>
    <comment ref="T29" authorId="0">
      <text>
        <r>
          <rPr>
            <sz val="8"/>
            <rFont val="Tahoma"/>
            <family val="0"/>
          </rPr>
          <t xml:space="preserve">20.04.2012 4-я пара 1-438 
Пятница Консультация по информатике в 1 -432 
</t>
        </r>
        <r>
          <rPr>
            <b/>
            <sz val="8"/>
            <rFont val="Tahoma"/>
            <family val="2"/>
          </rPr>
          <t xml:space="preserve">Результат проверки решенного теста </t>
        </r>
        <r>
          <rPr>
            <sz val="8"/>
            <rFont val="Tahoma"/>
            <family val="0"/>
          </rPr>
          <t xml:space="preserve">
Время решения теста 34 минуты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2432452
Перлы
1.16-1 СУПЕР!
2.33-5 КРУТО!
3.51-1 МЯУ!
4.49-1 Бр-р-р-р...
4.77-4 Мяу?... 
7.1-5 Неужели?
7.16-1 Обоих убью!
Выписной эпикриз
7 перлов! 3.18, 5.78 снимают 2 перла, в итоге 5 перлов при 22. 
Перехожу на доску объявлений </t>
        </r>
      </text>
    </comment>
    <comment ref="U21" authorId="0">
      <text>
        <r>
          <rPr>
            <sz val="8"/>
            <rFont val="Tahoma"/>
            <family val="0"/>
          </rPr>
          <t>20.04.2012
Выбрано ДЗ по теме 3 
Решение обыкновенного дифференциального уравнения</t>
        </r>
      </text>
    </comment>
    <comment ref="V6" authorId="0">
      <text>
        <r>
          <rPr>
            <sz val="8"/>
            <rFont val="Tahoma"/>
            <family val="0"/>
          </rPr>
          <t xml:space="preserve">20.04.2012
Нет, надо сказать, что Саит честно старался выполнить это ДЗ. 
Но тут вмешался его корешю.. Подстрекатель.. Провокатор.. Дамир сказал Саиту: чего ты тут вошкаешься? Пошли в кафешку пиво пить! Гуляем сегодня за мой счет.. В смысле: за счет Дамира.. 
Короче, Склифосолвкий: Аитбаев Дамир Ринатович с помощью Саита вспомнил про свой бонус, про который ему лично на лекции говорил преподаватель. В это время Дамир смотрел на какую-то (неустановленную следствием) девчонку и преподавателя особо не слушал. А может, в Интернете лазил, кто его знает? 
Как бы то там ни ыбло, Саита палкой так особо побить и не удалось.. А жаль... Пусть Дамир его колотит! </t>
        </r>
      </text>
    </comment>
    <comment ref="AF6" authorId="0">
      <text>
        <r>
          <rPr>
            <sz val="8"/>
            <rFont val="Tahoma"/>
            <family val="0"/>
          </rPr>
          <t>20.04.2012
Дамир-провокатор!</t>
        </r>
      </text>
    </comment>
    <comment ref="U36" authorId="0">
      <text>
        <r>
          <rPr>
            <sz val="8"/>
            <rFont val="Tahoma"/>
            <family val="0"/>
          </rPr>
          <t>11.04.2012
Выбрано ДЗ по теме 5
Поиск минимума функции многих переменых
20.04.2012
Труханула и переменила на тему 3</t>
        </r>
      </text>
    </comment>
    <comment ref="T18" authorId="0">
      <text>
        <r>
          <rPr>
            <sz val="8"/>
            <rFont val="Tahoma"/>
            <family val="0"/>
          </rPr>
          <t xml:space="preserve">20.04.2012 5-я пара 1-440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55 минут 
Режим сдачи теста - льготный
Количество ответов 35
Из них правильных ответов  24
Распределение правильных ответов по разделам теста 3444433
Перлы
4.138-1 Бр-р-р-р...
5.130-2 Круто!
5.147-1 Мяу!
6.124-6 Гав! 
Выписной эпикриз
На кону стояло ДЗ8.. 
4 перла прощаются
Результат 24 = тест садн </t>
        </r>
      </text>
    </comment>
    <comment ref="T28" authorId="0">
      <text>
        <r>
          <rPr>
            <sz val="8"/>
            <rFont val="Tahoma"/>
            <family val="0"/>
          </rPr>
          <t xml:space="preserve">20.04.2012 ауд. 1-440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3453243
Ошибки
1.6-4 Убью!
1.21-4 СУПЕР!
2.38-2 КРУТО!
5.55-6 К стенке его!
5.83-4 МЯУ.. 
Выписной эпикриз
Тест сдан 
НО!
ИТ не сданы + 5 перлов = заслуженное ДЗ по теме 9 
</t>
        </r>
      </text>
    </comment>
    <comment ref="U15" authorId="0">
      <text>
        <r>
          <rPr>
            <sz val="8"/>
            <rFont val="Tahoma"/>
            <family val="0"/>
          </rPr>
          <t xml:space="preserve">20.04.2012
Принято условно - до сдачи ДЗ9+ДЗ10 
(тема ДЗ не была выбрана) </t>
        </r>
      </text>
    </comment>
    <comment ref="V19" authorId="0">
      <text>
        <r>
          <rPr>
            <sz val="8"/>
            <rFont val="Tahoma"/>
            <family val="0"/>
          </rPr>
          <t>23.04.2012
ОК - СШ</t>
        </r>
      </text>
    </comment>
    <comment ref="AF19" authorId="0">
      <text>
        <r>
          <rPr>
            <sz val="8"/>
            <rFont val="Tahoma"/>
            <family val="0"/>
          </rPr>
          <t>20.04.2012
Свободен!</t>
        </r>
      </text>
    </comment>
    <comment ref="R18" authorId="0">
      <text>
        <r>
          <rPr>
            <sz val="8"/>
            <rFont val="Tahoma"/>
            <family val="0"/>
          </rPr>
          <t xml:space="preserve">23.04.2012
ОК - СШ
</t>
        </r>
      </text>
    </comment>
    <comment ref="T22" authorId="0">
      <text>
        <r>
          <rPr>
            <sz val="8"/>
            <rFont val="Tahoma"/>
            <family val="0"/>
          </rPr>
          <t xml:space="preserve">25.04.201215-я пара 1-334 
Лабораторное занятие
по информатике в БСТ-11-03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льготный</t>
        </r>
        <r>
          <rPr>
            <sz val="8"/>
            <rFont val="Tahoma"/>
            <family val="0"/>
          </rPr>
          <t xml:space="preserve">
Количество ответов 35
Из них правильных ответов  27
Тест сдан
Распределение правильных ответов по разделам теста 5353533
Перлы
2.26-3
7.16-1
Правильные ответы на 4 сложных вопроса = нет перлов 
Выписной эпикриз
Тест сдан без последствий 
Требовнаие ppt с ДЗ снято
Если ДЗ будет сдано до 01.06.2012 "Отлично" за экзамен 
</t>
        </r>
      </text>
    </comment>
    <comment ref="T21" authorId="0">
      <text>
        <r>
          <rPr>
            <sz val="8"/>
            <rFont val="Tahoma"/>
            <family val="0"/>
          </rPr>
          <t>25.04.2012 5-я пара 1-334  Попытка №2
ЛЗ по информатике в 1 -334 
Результат проверки решенного теста 
Время решения теста 58 минут 
Режим сдачи теста - льготный
Количество ответов 35
Из них правильных ответов  26
Распределение правильных ответов по разделам теста 4454333
Перлы 4 шт
Тест сдан
20.04.2012 5-я пара 1-440 
Пятница Консультация по информатике в 1 -440 
Результат проверки решенного теста 
Время решения теста 51 минута 
Режим сдачи теста - льготный
Количество ответов 35
Из них правильных ответов  21
Тест не сдан
Распределение правильных ответов по разделам теста 3442323
Перлы
3.121-4 МЯУ!
4.125-5 Не-а
5.150-2 А говорит, что... 
7.119-3 Бр-р-р.. 
7.132-1 Мяу... 
Выписной эпикриз
5 перлов при 21 = ДЗ по теме 9</t>
        </r>
      </text>
    </comment>
    <comment ref="T10" authorId="0">
      <text>
        <r>
          <rPr>
            <sz val="8"/>
            <rFont val="Tahoma"/>
            <family val="0"/>
          </rPr>
          <t xml:space="preserve">25.04.201215-я пара 1-334 
Лабораторное занятие
по информатике в БСТ-11-03
Результат проверки решенного теста 
Время решения теста 18 минут 
Режим сдачи теста - льготный
Количество ответов 35
Из них правильных ответов  26
К=1,3
ИТОГО 1,3*26=34
Тест сдан
Распределение правильных ответов по разделам теста 2434535
Перлы 4,5 шт
ИТОГО 4,5*1,3 = больше 5! 
Выдано ДЗ10, за результат забрано обратно НО!
Пока Элина не сдаст ДЗ10 ЭА не ставить!
</t>
        </r>
      </text>
    </comment>
    <comment ref="R8" authorId="0">
      <text>
        <r>
          <rPr>
            <sz val="8"/>
            <rFont val="Tahoma"/>
            <family val="0"/>
          </rPr>
          <t>25.04.2012
ОК-СШ</t>
        </r>
      </text>
    </comment>
    <comment ref="R17" authorId="0">
      <text>
        <r>
          <rPr>
            <sz val="8"/>
            <rFont val="Tahoma"/>
            <family val="0"/>
          </rPr>
          <t>25.04.2012
ОК-СШ</t>
        </r>
      </text>
    </comment>
    <comment ref="AF8" authorId="0">
      <text>
        <r>
          <rPr>
            <sz val="8"/>
            <rFont val="Tahoma"/>
            <family val="0"/>
          </rPr>
          <t>25.04.2012
Жулик в мини-юбке - читай Жулька!</t>
        </r>
      </text>
    </comment>
    <comment ref="V17" authorId="0">
      <text>
        <r>
          <rPr>
            <sz val="8"/>
            <rFont val="Tahoma"/>
            <family val="0"/>
          </rPr>
          <t>25.04.2012
Его судьба решится на тесте 
Ну, Малый, погоди!</t>
        </r>
      </text>
    </comment>
    <comment ref="E33" authorId="0">
      <text>
        <r>
          <rPr>
            <sz val="8"/>
            <rFont val="Tahoma"/>
            <family val="0"/>
          </rPr>
          <t xml:space="preserve">25.04.2012
ОК -СШ
</t>
        </r>
      </text>
    </comment>
    <comment ref="F33" authorId="0">
      <text>
        <r>
          <rPr>
            <sz val="8"/>
            <rFont val="Tahoma"/>
            <family val="0"/>
          </rPr>
          <t xml:space="preserve">25.04.2012
ОК -СШ
</t>
        </r>
      </text>
    </comment>
    <comment ref="G33" authorId="0">
      <text>
        <r>
          <rPr>
            <sz val="8"/>
            <rFont val="Tahoma"/>
            <family val="0"/>
          </rPr>
          <t xml:space="preserve">25.04.2012
ОК -СШ
</t>
        </r>
      </text>
    </comment>
    <comment ref="I33" authorId="0">
      <text>
        <r>
          <rPr>
            <sz val="8"/>
            <rFont val="Tahoma"/>
            <family val="0"/>
          </rPr>
          <t xml:space="preserve">25.04.2012
ОК -СШ
</t>
        </r>
      </text>
    </comment>
    <comment ref="J33" authorId="0">
      <text>
        <r>
          <rPr>
            <sz val="8"/>
            <rFont val="Tahoma"/>
            <family val="0"/>
          </rPr>
          <t xml:space="preserve">25.04.2012
ОК -СШ
</t>
        </r>
      </text>
    </comment>
    <comment ref="K33" authorId="0">
      <text>
        <r>
          <rPr>
            <sz val="8"/>
            <rFont val="Tahoma"/>
            <family val="0"/>
          </rPr>
          <t xml:space="preserve">25.04.2012
ОК -СШ
</t>
        </r>
      </text>
    </comment>
    <comment ref="T25" authorId="0">
      <text>
        <r>
          <rPr>
            <sz val="8"/>
            <rFont val="Tahoma"/>
            <family val="0"/>
          </rPr>
          <t xml:space="preserve">27.04.2012 4-я пара 1-435 
Пятница Консультация по информатике в 1 -435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3534544
Перлы 5-1 = 4 шт
Выписной эпикриз
Тест сдан без последствий
</t>
        </r>
      </text>
    </comment>
    <comment ref="T23" authorId="0">
      <text>
        <r>
          <rPr>
            <sz val="8"/>
            <rFont val="Tahoma"/>
            <family val="0"/>
          </rPr>
          <t xml:space="preserve">27.04.2012 4-я пара 1-435 
Пятница Консультация по информатике в 1 -435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4444453
Перлы 2-4 = -2 шт
Выписной эпикриз
Тест сдан без последствий
</t>
        </r>
      </text>
    </comment>
    <comment ref="U31" authorId="0">
      <text>
        <r>
          <rPr>
            <sz val="8"/>
            <rFont val="Tahoma"/>
            <family val="0"/>
          </rPr>
          <t>27.04.2012
Выбрано ДЗ по теме 7 
Методы идентификации модели вида y=a+bx^c</t>
        </r>
      </text>
    </comment>
    <comment ref="U9" authorId="0">
      <text>
        <r>
          <rPr>
            <sz val="8"/>
            <rFont val="Tahoma"/>
            <family val="0"/>
          </rPr>
          <t xml:space="preserve">27.04.2012
Выбрано ДЗ по теме 6 
Метод наименьших квадратов </t>
        </r>
      </text>
    </comment>
    <comment ref="U25" authorId="0">
      <text>
        <r>
          <rPr>
            <sz val="8"/>
            <rFont val="Tahoma"/>
            <family val="0"/>
          </rPr>
          <t xml:space="preserve">27.04.2012
Выбрано ДЗ по теме 6 
Метод наименьших квадратов </t>
        </r>
      </text>
    </comment>
    <comment ref="U28" authorId="0">
      <text>
        <r>
          <rPr>
            <sz val="8"/>
            <rFont val="Tahoma"/>
            <family val="0"/>
          </rPr>
          <t xml:space="preserve">27.04.2012
Выбрано ДЗ по теме 6 
Метод наименьших квадратов </t>
        </r>
      </text>
    </comment>
    <comment ref="W21" authorId="0">
      <text>
        <r>
          <rPr>
            <sz val="8"/>
            <rFont val="Tahoma"/>
            <family val="0"/>
          </rPr>
          <t xml:space="preserve">27.04.2012
Карен обнаружил опечатку в первой программе ДЗ3
Написано
n=int(xk-x0)/h+1
Должно быть написано
n=int((xk-x0)/h)+1
Карену заслуженный бонус </t>
        </r>
      </text>
    </comment>
    <comment ref="V21" authorId="0">
      <text>
        <r>
          <rPr>
            <sz val="8"/>
            <rFont val="Tahoma"/>
            <family val="0"/>
          </rPr>
          <t xml:space="preserve">27.04.2012
ОК - не СШ
Бонус </t>
        </r>
      </text>
    </comment>
    <comment ref="AF21" authorId="0">
      <text>
        <r>
          <rPr>
            <sz val="8"/>
            <rFont val="Tahoma"/>
            <family val="0"/>
          </rPr>
          <t xml:space="preserve">27.04.2012
Карен ускорился всерьез. 
И бонус за ДЗ принес. 
Теперь ему гулять на воле
Пока девчонки не прижмут... </t>
        </r>
      </text>
    </comment>
    <comment ref="R10" authorId="0">
      <text>
        <r>
          <rPr>
            <sz val="8"/>
            <rFont val="Tahoma"/>
            <family val="0"/>
          </rPr>
          <t>27.04.2012
ОК-СШ</t>
        </r>
      </text>
    </comment>
    <comment ref="V10" authorId="0">
      <text>
        <r>
          <rPr>
            <sz val="8"/>
            <rFont val="Tahoma"/>
            <family val="0"/>
          </rPr>
          <t xml:space="preserve">27.04.2012
Сдан не свой вариант ДЗ 
В другое время убил бы его не забумываясь.. 
Но в апреле при 100% посещении по году придется выдать автомат по ДЗ </t>
        </r>
      </text>
    </comment>
    <comment ref="AF10" authorId="0">
      <text>
        <r>
          <rPr>
            <sz val="8"/>
            <rFont val="Tahoma"/>
            <family val="0"/>
          </rPr>
          <t xml:space="preserve">27.04.2012
100% посещение по году спасло парню жизнь… </t>
        </r>
      </text>
    </comment>
    <comment ref="E31" authorId="0">
      <text>
        <r>
          <rPr>
            <sz val="8"/>
            <rFont val="Tahoma"/>
            <family val="0"/>
          </rPr>
          <t xml:space="preserve">27.04.2012
ОК -СШ
</t>
        </r>
      </text>
    </comment>
    <comment ref="F31" authorId="0">
      <text>
        <r>
          <rPr>
            <sz val="8"/>
            <rFont val="Tahoma"/>
            <family val="0"/>
          </rPr>
          <t xml:space="preserve">27.04.2012
ОК -СШ
</t>
        </r>
      </text>
    </comment>
    <comment ref="G31" authorId="0">
      <text>
        <r>
          <rPr>
            <sz val="8"/>
            <rFont val="Tahoma"/>
            <family val="0"/>
          </rPr>
          <t xml:space="preserve">27.04.2012
ОК -СШ
</t>
        </r>
      </text>
    </comment>
    <comment ref="I31" authorId="0">
      <text>
        <r>
          <rPr>
            <sz val="8"/>
            <rFont val="Tahoma"/>
            <family val="0"/>
          </rPr>
          <t xml:space="preserve">27.04.2012
ОК -СШ
</t>
        </r>
      </text>
    </comment>
    <comment ref="J31" authorId="0">
      <text>
        <r>
          <rPr>
            <sz val="8"/>
            <rFont val="Tahoma"/>
            <family val="0"/>
          </rPr>
          <t xml:space="preserve">27.04.2012
ОК -СШ
</t>
        </r>
      </text>
    </comment>
    <comment ref="K31" authorId="0">
      <text>
        <r>
          <rPr>
            <sz val="8"/>
            <rFont val="Tahoma"/>
            <family val="0"/>
          </rPr>
          <t xml:space="preserve">27.04.2012
ОК -СШ
</t>
        </r>
      </text>
    </comment>
    <comment ref="T14" authorId="0">
      <text>
        <r>
          <rPr>
            <sz val="8"/>
            <rFont val="Tahoma"/>
            <family val="0"/>
          </rPr>
          <t xml:space="preserve">27.04.2012 
Результат проверки решенного теста 
Время решения теста 24 минуты 
Режим сдачи теста - льготный
Количество ответов 35
Из них правильных ответов  23
К=1,3
ИТОГО 1,3*23=30
Перлы 6-3=3шт
4*1,3=4,2 ... Прощается
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льготный</t>
        </r>
        <r>
          <rPr>
            <sz val="8"/>
            <rFont val="Tahoma"/>
            <family val="0"/>
          </rPr>
          <t xml:space="preserve">
Количество ответов 35
Из них правильных ответов  21
Распределение правильных ответов по разделам теста 3444433
Перлы
2.107-1 Мама...
4.127-1 Тяф!
7.108-1 Ай..
7.119-4 Гм...
Выписной эпикриз
21 при 4 перлах... 
Перлы прощаются, несданный тест нет. 
</t>
        </r>
      </text>
    </comment>
    <comment ref="E25" authorId="0">
      <text>
        <r>
          <rPr>
            <sz val="8"/>
            <rFont val="Tahoma"/>
            <family val="0"/>
          </rPr>
          <t xml:space="preserve">27.04.2012
ОК -СШ
</t>
        </r>
      </text>
    </comment>
    <comment ref="F25" authorId="0">
      <text>
        <r>
          <rPr>
            <sz val="8"/>
            <rFont val="Tahoma"/>
            <family val="0"/>
          </rPr>
          <t xml:space="preserve">27.04.2012
ОК -СШ
</t>
        </r>
      </text>
    </comment>
    <comment ref="H25" authorId="0">
      <text>
        <r>
          <rPr>
            <sz val="8"/>
            <rFont val="Tahoma"/>
            <family val="0"/>
          </rPr>
          <t xml:space="preserve">27.04.2012
ОК - СШ
11.04.2012
Добровольный выбор ЛР3Д 
(не сданы отчеты по ЛР1,2,3)
01.02.2012
Шаймарданову Юниру  выполнить ЛР3Д  будет нетрудно, но зато очень полезно.. 
</t>
        </r>
      </text>
    </comment>
    <comment ref="G25" authorId="0">
      <text>
        <r>
          <rPr>
            <sz val="8"/>
            <rFont val="Tahoma"/>
            <family val="0"/>
          </rPr>
          <t xml:space="preserve">27.04.2012
ОК -СШ
</t>
        </r>
      </text>
    </comment>
    <comment ref="I25" authorId="0">
      <text>
        <r>
          <rPr>
            <sz val="8"/>
            <rFont val="Tahoma"/>
            <family val="0"/>
          </rPr>
          <t xml:space="preserve">27.04.2012
ОК -СШ
</t>
        </r>
      </text>
    </comment>
    <comment ref="J25" authorId="0">
      <text>
        <r>
          <rPr>
            <sz val="8"/>
            <rFont val="Tahoma"/>
            <family val="0"/>
          </rPr>
          <t xml:space="preserve">27.04.2012
ОК -СШ
</t>
        </r>
      </text>
    </comment>
    <comment ref="K25" authorId="0">
      <text>
        <r>
          <rPr>
            <sz val="8"/>
            <rFont val="Tahoma"/>
            <family val="0"/>
          </rPr>
          <t xml:space="preserve">27.04.2012
ОК -СШ
</t>
        </r>
      </text>
    </comment>
    <comment ref="K26" authorId="0">
      <text>
        <r>
          <rPr>
            <sz val="8"/>
            <rFont val="Tahoma"/>
            <family val="0"/>
          </rPr>
          <t xml:space="preserve">27.04.2012
ОК -СШ
</t>
        </r>
      </text>
    </comment>
    <comment ref="R36" authorId="0">
      <text>
        <r>
          <rPr>
            <sz val="8"/>
            <rFont val="Tahoma"/>
            <family val="0"/>
          </rPr>
          <t>27.04.2012
ОК - СШ</t>
        </r>
      </text>
    </comment>
    <comment ref="V36" authorId="0">
      <text>
        <r>
          <rPr>
            <sz val="8"/>
            <rFont val="Tahoma"/>
            <family val="0"/>
          </rPr>
          <t xml:space="preserve">
27.04.2012
ОК-СШ</t>
        </r>
      </text>
    </comment>
    <comment ref="AF36" authorId="0">
      <text>
        <r>
          <rPr>
            <sz val="8"/>
            <rFont val="Tahoma"/>
            <family val="0"/>
          </rPr>
          <t xml:space="preserve">27.04.2012
Луизу пришлось выпустить.. Может, и зря.. Следствием не собрано достаточного количества улик.  
</t>
        </r>
      </text>
    </comment>
    <comment ref="T17" authorId="0">
      <text>
        <r>
          <rPr>
            <sz val="8"/>
            <rFont val="Tahoma"/>
            <family val="0"/>
          </rPr>
          <t xml:space="preserve">02.05.2012 1-я пара 1-334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льготный
Количество ответов 35
Из них правильных ответов  24
Тест сдан
Распределение правильных ответов по разделам теста 4425423
Перлы 6-5=1 шт
Тест сдан без последствий </t>
        </r>
      </text>
    </comment>
    <comment ref="AF17" authorId="0">
      <text>
        <r>
          <rPr>
            <sz val="8"/>
            <rFont val="Tahoma"/>
            <family val="0"/>
          </rPr>
          <t xml:space="preserve">02.05.2012
Спартак пришел на тест как на последний и решительный штурм! Пришел, увидел, победил! </t>
        </r>
      </text>
    </comment>
    <comment ref="R28" authorId="0">
      <text>
        <r>
          <rPr>
            <sz val="8"/>
            <rFont val="Tahoma"/>
            <family val="0"/>
          </rPr>
          <t>02.05.2012
100% посещение по весне + мужественная борьба с преподавателем 02.05.2012 (когда все разгильдяи спали) + успешное выполнение ДЗ10 (первым на потоке) = автомат по РГР</t>
        </r>
      </text>
    </comment>
    <comment ref="R25" authorId="0">
      <text>
        <r>
          <rPr>
            <sz val="8"/>
            <rFont val="Tahoma"/>
            <family val="0"/>
          </rPr>
          <t>02.05.2012
ОК - не СШ
Осталось сдать ДЗ</t>
        </r>
      </text>
    </comment>
    <comment ref="AC5" authorId="0">
      <text>
        <r>
          <rPr>
            <sz val="8"/>
            <rFont val="Tahoma"/>
            <family val="0"/>
          </rPr>
          <t>02.05.2012
Не сдано РГР = -1 балл</t>
        </r>
      </text>
    </comment>
    <comment ref="AC9" authorId="0">
      <text>
        <r>
          <rPr>
            <sz val="8"/>
            <rFont val="Tahoma"/>
            <family val="0"/>
          </rPr>
          <t xml:space="preserve">02.05.2012
Не сдан тест = -1 балл
Не сдано РГР = -1 балл
</t>
        </r>
      </text>
    </comment>
    <comment ref="AC14" authorId="0">
      <text>
        <r>
          <rPr>
            <sz val="8"/>
            <rFont val="Tahoma"/>
            <family val="0"/>
          </rPr>
          <t>02.05.2012
Не сдана ЛР5
Не сдано ДЗ10 = -1 балл
Не сдано РГР = -1 балл
Сдан тест на 30=+1 балл</t>
        </r>
      </text>
    </comment>
    <comment ref="AC15" authorId="0">
      <text>
        <r>
          <rPr>
            <sz val="8"/>
            <rFont val="Tahoma"/>
            <family val="0"/>
          </rPr>
          <t xml:space="preserve">02.05.2012
Не сдан тест = -1 балл
Не сдано ДЗ10 = -1 балл
</t>
        </r>
      </text>
    </comment>
    <comment ref="AC16" authorId="0">
      <text>
        <r>
          <rPr>
            <sz val="8"/>
            <rFont val="Tahoma"/>
            <family val="0"/>
          </rPr>
          <t xml:space="preserve">02.05.2012
Не сдано РГР = -1 балл
</t>
        </r>
      </text>
    </comment>
    <comment ref="AC18" authorId="0">
      <text>
        <r>
          <rPr>
            <sz val="8"/>
            <rFont val="Tahoma"/>
            <family val="0"/>
          </rPr>
          <t xml:space="preserve">02.05.2012
Не сдано ДЗ10 = -1 балл
</t>
        </r>
      </text>
    </comment>
    <comment ref="AC22" authorId="0">
      <text>
        <r>
          <rPr>
            <sz val="8"/>
            <rFont val="Tahoma"/>
            <family val="0"/>
          </rPr>
          <t>02.05.2012
Нужно сдать ДЗ до 01.06.2012!</t>
        </r>
      </text>
    </comment>
    <comment ref="AC23" authorId="0">
      <text>
        <r>
          <rPr>
            <sz val="8"/>
            <rFont val="Tahoma"/>
            <family val="0"/>
          </rPr>
          <t xml:space="preserve">02.05.2012
Не сдано РГР = -1 балл
</t>
        </r>
      </text>
    </comment>
    <comment ref="AC25" authorId="0">
      <text>
        <r>
          <rPr>
            <sz val="8"/>
            <rFont val="Tahoma"/>
            <family val="0"/>
          </rPr>
          <t>02.05.2012
Нужно сдать ДЗ до 01.06.2012!</t>
        </r>
      </text>
    </comment>
    <comment ref="AC28" authorId="0">
      <text>
        <r>
          <rPr>
            <sz val="8"/>
            <rFont val="Tahoma"/>
            <family val="0"/>
          </rPr>
          <t>02.05.2012
Нужно сдать ДЗ до 01.06.2012!</t>
        </r>
      </text>
    </comment>
    <comment ref="AC29" authorId="0">
      <text>
        <r>
          <rPr>
            <sz val="8"/>
            <rFont val="Tahoma"/>
            <family val="0"/>
          </rPr>
          <t xml:space="preserve">02.05.2012
Не сдан тест = -1 балл
Не сдано ДЗ9 = -1 балл
</t>
        </r>
      </text>
    </comment>
    <comment ref="AC31" authorId="0">
      <text>
        <r>
          <rPr>
            <sz val="8"/>
            <rFont val="Tahoma"/>
            <family val="0"/>
          </rPr>
          <t xml:space="preserve">02.05.2012
Не сдан тест = -1 балл
Не сдана РГР = -1 балл
</t>
        </r>
      </text>
    </comment>
    <comment ref="AC33" authorId="0">
      <text>
        <r>
          <rPr>
            <sz val="8"/>
            <rFont val="Tahoma"/>
            <family val="0"/>
          </rPr>
          <t xml:space="preserve">02.05.2012
Не сдан тест = -1 балл
Не сдана РГР = -1 балл
</t>
        </r>
      </text>
    </comment>
  </commentList>
</comments>
</file>

<file path=xl/comments2.xml><?xml version="1.0" encoding="utf-8"?>
<comments xmlns="http://schemas.openxmlformats.org/spreadsheetml/2006/main">
  <authors>
    <author>Еникеев Фарид</author>
    <author>enikeev</author>
    <author>Enikeev</author>
  </authors>
  <commentList>
    <comment ref="C3" authorId="0">
      <text>
        <r>
          <rPr>
            <sz val="8"/>
            <rFont val="Tahoma"/>
            <family val="2"/>
          </rPr>
          <t xml:space="preserve">Количество пропусков аудиторных занятий в осеннем семестре </t>
        </r>
        <r>
          <rPr>
            <b/>
            <sz val="8"/>
            <rFont val="Tahoma"/>
            <family val="0"/>
          </rPr>
          <t xml:space="preserve">
</t>
        </r>
        <r>
          <rPr>
            <sz val="8"/>
            <rFont val="Tahoma"/>
            <family val="2"/>
          </rPr>
          <t>Отсутствие пропусков = бонус за посещение</t>
        </r>
      </text>
    </comment>
    <comment ref="D3" authorId="0">
      <text>
        <r>
          <rPr>
            <sz val="8"/>
            <rFont val="Tahoma"/>
            <family val="2"/>
          </rPr>
          <t xml:space="preserve">Контроль посещения практических занятий в осеннем семестре 2009/2010 уч.г. </t>
        </r>
      </text>
    </comment>
    <comment ref="C38"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C39" authorId="0">
      <text>
        <r>
          <rPr>
            <sz val="8"/>
            <rFont val="Tahoma"/>
            <family val="2"/>
          </rPr>
          <t>Количество студентов в группе, имеющих ПРОПУСКИ практических занятий по информатике в осеннем семестре 
(СПРАВКИ - ДЛЯ ДЕКАНАТА)</t>
        </r>
      </text>
    </comment>
    <comment ref="K3" authorId="1">
      <text>
        <r>
          <rPr>
            <sz val="8"/>
            <rFont val="Tahoma"/>
            <family val="2"/>
          </rPr>
          <t xml:space="preserve">Пятница
Первая пара
Н 28 - 39
</t>
        </r>
      </text>
    </comment>
    <comment ref="V3" authorId="1">
      <text>
        <r>
          <rPr>
            <sz val="8"/>
            <rFont val="Tahoma"/>
            <family val="0"/>
          </rPr>
          <t xml:space="preserve">Кандидаты на супербонус за отсуствие пропусков в течение года </t>
        </r>
      </text>
    </comment>
    <comment ref="V38" authorId="1">
      <text>
        <r>
          <rPr>
            <sz val="8"/>
            <rFont val="Tahoma"/>
            <family val="0"/>
          </rPr>
          <t xml:space="preserve">Количество претендентов на супербонсу в группе </t>
        </r>
      </text>
    </comment>
    <comment ref="V39" authorId="1">
      <text>
        <r>
          <rPr>
            <sz val="8"/>
            <rFont val="Tahoma"/>
            <family val="0"/>
          </rPr>
          <t xml:space="preserve">Колхоз - дело добровольное. На занятия можно и не приходить. И экзамен тоже МОЖНО и не сдавать… 
</t>
        </r>
      </text>
    </comment>
    <comment ref="U3" authorId="0">
      <text>
        <r>
          <rPr>
            <sz val="8"/>
            <rFont val="Tahoma"/>
            <family val="2"/>
          </rPr>
          <t xml:space="preserve">Количество пропусков практических занятий в весеннем семестре </t>
        </r>
        <r>
          <rPr>
            <b/>
            <sz val="8"/>
            <rFont val="Tahoma"/>
            <family val="0"/>
          </rPr>
          <t xml:space="preserve">
</t>
        </r>
        <r>
          <rPr>
            <sz val="8"/>
            <rFont val="Tahoma"/>
            <family val="2"/>
          </rPr>
          <t>Отсутствие пропусков = бонус за посещение</t>
        </r>
      </text>
    </comment>
    <comment ref="B7" authorId="1">
      <text>
        <r>
          <rPr>
            <sz val="8"/>
            <rFont val="Tahoma"/>
            <family val="0"/>
          </rPr>
          <t>20.01.2012 
Пог иб смертью храбрых ..
Вечная слава героям!!!</t>
        </r>
      </text>
    </comment>
    <comment ref="B12" authorId="1">
      <text>
        <r>
          <rPr>
            <sz val="8"/>
            <rFont val="Tahoma"/>
            <family val="0"/>
          </rPr>
          <t>20.01.2012 
Пог иб смертью храбрых ..
Вечная слава героям!!!</t>
        </r>
      </text>
    </comment>
    <comment ref="B33" authorId="1">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1">
      <text>
        <r>
          <rPr>
            <sz val="8"/>
            <rFont val="Tahoma"/>
            <family val="0"/>
          </rPr>
          <t xml:space="preserve">Староста группы </t>
        </r>
      </text>
    </comment>
    <comment ref="B37" authorId="2">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6" authorId="1">
      <text>
        <r>
          <rPr>
            <sz val="8"/>
            <rFont val="Tahoma"/>
            <family val="0"/>
          </rPr>
          <t xml:space="preserve">20.03.2012
Перевод из группы БМТ
Преподаватели Михайловская - Тулупова </t>
        </r>
      </text>
    </comment>
    <comment ref="M4" authorId="1">
      <text>
        <r>
          <rPr>
            <sz val="8"/>
            <rFont val="Tahoma"/>
            <family val="0"/>
          </rPr>
          <t>04.04.2012</t>
        </r>
      </text>
    </comment>
    <comment ref="N4" authorId="1">
      <text>
        <r>
          <rPr>
            <sz val="8"/>
            <rFont val="Tahoma"/>
            <family val="0"/>
          </rPr>
          <t>11.04.2012</t>
        </r>
      </text>
    </comment>
    <comment ref="L4" authorId="1">
      <text>
        <r>
          <rPr>
            <sz val="8"/>
            <rFont val="Tahoma"/>
            <family val="0"/>
          </rPr>
          <t>28.03.2012</t>
        </r>
      </text>
    </comment>
    <comment ref="K4" authorId="1">
      <text>
        <r>
          <rPr>
            <sz val="8"/>
            <rFont val="Tahoma"/>
            <family val="0"/>
          </rPr>
          <t>21.03.2012</t>
        </r>
      </text>
    </comment>
    <comment ref="O4" authorId="1">
      <text>
        <r>
          <rPr>
            <sz val="8"/>
            <rFont val="Tahoma"/>
            <family val="0"/>
          </rPr>
          <t>18.04.2012</t>
        </r>
      </text>
    </comment>
  </commentList>
</comments>
</file>

<file path=xl/comments3.xml><?xml version="1.0" encoding="utf-8"?>
<comments xmlns="http://schemas.openxmlformats.org/spreadsheetml/2006/main">
  <authors>
    <author>Enikeev </author>
    <author>Еникеев Фарид</author>
    <author>admin</author>
    <author>enikeev</author>
    <author>Enikeev</author>
  </authors>
  <commentList>
    <comment ref="C4" authorId="0">
      <text>
        <r>
          <rPr>
            <sz val="8"/>
            <rFont val="Tahoma"/>
            <family val="0"/>
          </rPr>
          <t xml:space="preserve">ИТ1 :
Результат решения 
интерактивного теста 
по Разделу I Рабочей программы  </t>
        </r>
      </text>
    </comment>
    <comment ref="E4" authorId="0">
      <text>
        <r>
          <rPr>
            <sz val="8"/>
            <rFont val="Tahoma"/>
            <family val="0"/>
          </rPr>
          <t xml:space="preserve">ИТ1 :
Результат решения 
интерактивного теста 
по Разделу II Рабочей программы  </t>
        </r>
      </text>
    </comment>
    <comment ref="G4" authorId="0">
      <text>
        <r>
          <rPr>
            <sz val="8"/>
            <rFont val="Tahoma"/>
            <family val="0"/>
          </rPr>
          <t xml:space="preserve">ИТ1 :
Результат решения 
интерактивного теста 
по Разделу III Рабочей программы  </t>
        </r>
      </text>
    </comment>
    <comment ref="I4" authorId="0">
      <text>
        <r>
          <rPr>
            <sz val="8"/>
            <rFont val="Tahoma"/>
            <family val="0"/>
          </rPr>
          <t xml:space="preserve">ИТ1 :
Результат решения 
интерактивного теста 
по Разделу VII Рабочей программы  </t>
        </r>
      </text>
    </comment>
    <comment ref="K4" authorId="0">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36
(В каждом ИТ 15 вопросов, проходной балл равен 60% или 9), всего 4*9=36. Если сумма баллов превысит 36, то  у преподавателя появляется надежда на то, что данный конкретный студент сумеет из 35 вопросов боевого теста правильно ответить на 60% или 21 вопрос,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t>
        </r>
      </text>
    </comment>
    <comment ref="N4" authorId="1">
      <text>
        <r>
          <rPr>
            <sz val="8"/>
            <rFont val="Tahoma"/>
            <family val="0"/>
          </rPr>
          <t xml:space="preserve">Результаты досрочного тестирования (студенты, досрочно сдавшие все 10 ЛР, имеют право писать тест досрочно) </t>
        </r>
      </text>
    </comment>
    <comment ref="U4" authorId="1">
      <text>
        <r>
          <rPr>
            <sz val="8"/>
            <rFont val="Tahoma"/>
            <family val="0"/>
          </rPr>
          <t xml:space="preserve">Дата проведения теста
 в соответствии с утвержденным Календарным планом </t>
        </r>
      </text>
    </comment>
    <comment ref="AB4" authorId="1">
      <text>
        <r>
          <rPr>
            <sz val="8"/>
            <rFont val="Tahoma"/>
            <family val="0"/>
          </rPr>
          <t xml:space="preserve">Результаты пересдачи теста
 по информатике </t>
        </r>
      </text>
    </comment>
    <comment ref="AI4" authorId="1">
      <text>
        <r>
          <rPr>
            <sz val="8"/>
            <rFont val="Tahoma"/>
            <family val="0"/>
          </rPr>
          <t xml:space="preserve">Результаты пересдачи теста
 по информатике </t>
        </r>
      </text>
    </comment>
    <comment ref="K5" authorId="0">
      <text>
        <r>
          <rPr>
            <sz val="8"/>
            <rFont val="Tahoma"/>
            <family val="0"/>
          </rPr>
          <t>Сумма баллов по результатам решения 4 интерактивных тестов 
(Рейтинг по ИТ)</t>
        </r>
      </text>
    </comment>
    <comment ref="L5" authorId="0">
      <text>
        <r>
          <rPr>
            <sz val="8"/>
            <rFont val="Tahoma"/>
            <family val="0"/>
          </rPr>
          <t>Допуск к боевому тесту: Если сумма баллов по 4 ИТ больше 35, то студент допущен (Доп), если меньше, то нет (Н\д)</t>
        </r>
      </text>
    </comment>
    <comment ref="M5" authorId="0">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1">
      <text>
        <r>
          <rPr>
            <sz val="8"/>
            <rFont val="Tahoma"/>
            <family val="2"/>
          </rPr>
          <t>Вариант тестового задания</t>
        </r>
      </text>
    </comment>
    <comment ref="O5" authorId="1">
      <text>
        <r>
          <rPr>
            <sz val="8"/>
            <rFont val="Tahoma"/>
            <family val="2"/>
          </rPr>
          <t>Время решения теста</t>
        </r>
      </text>
    </comment>
    <comment ref="P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1">
      <text>
        <r>
          <rPr>
            <sz val="8"/>
            <rFont val="Tahoma"/>
            <family val="2"/>
          </rPr>
          <t>Результат решения теста  - количество правильных ответов</t>
        </r>
        <r>
          <rPr>
            <sz val="8"/>
            <rFont val="Tahoma"/>
            <family val="0"/>
          </rPr>
          <t xml:space="preserve">
</t>
        </r>
      </text>
    </comment>
    <comment ref="R5" authorId="1">
      <text>
        <r>
          <rPr>
            <sz val="8"/>
            <rFont val="Tahoma"/>
            <family val="2"/>
          </rPr>
          <t>Оценка: 
&lt;21 - неуд.
21-27 - удовлетворительно
28-30 - хорошо
31-35 - отлично</t>
        </r>
        <r>
          <rPr>
            <sz val="8"/>
            <rFont val="Tahoma"/>
            <family val="0"/>
          </rPr>
          <t xml:space="preserve">
</t>
        </r>
      </text>
    </comment>
    <comment ref="S5" authorId="2">
      <text>
        <r>
          <rPr>
            <sz val="8"/>
            <rFont val="Tahoma"/>
            <family val="2"/>
          </rPr>
          <t>Рейтинг: место в группе по данному показателю
Критерии: 
1. Сроки сдачи 
2. Результат (количество правильных ответов)
3. Время решения теста</t>
        </r>
      </text>
    </comment>
    <comment ref="T5" authorId="2">
      <text>
        <r>
          <rPr>
            <sz val="8"/>
            <rFont val="Tahoma"/>
            <family val="2"/>
          </rPr>
          <t xml:space="preserve">Бонусы </t>
        </r>
        <r>
          <rPr>
            <sz val="8"/>
            <rFont val="Tahoma"/>
            <family val="0"/>
          </rPr>
          <t xml:space="preserve">
</t>
        </r>
      </text>
    </comment>
    <comment ref="U5" authorId="1">
      <text>
        <r>
          <rPr>
            <sz val="8"/>
            <rFont val="Tahoma"/>
            <family val="2"/>
          </rPr>
          <t>Вариант тестового задания</t>
        </r>
      </text>
    </comment>
    <comment ref="V5" authorId="1">
      <text>
        <r>
          <rPr>
            <sz val="8"/>
            <rFont val="Tahoma"/>
            <family val="2"/>
          </rPr>
          <t>Время решения теста</t>
        </r>
      </text>
    </comment>
    <comment ref="W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1">
      <text>
        <r>
          <rPr>
            <sz val="8"/>
            <rFont val="Tahoma"/>
            <family val="2"/>
          </rPr>
          <t>Результат решения теста  - количество правильных ответов</t>
        </r>
        <r>
          <rPr>
            <sz val="8"/>
            <rFont val="Tahoma"/>
            <family val="0"/>
          </rPr>
          <t xml:space="preserve">
</t>
        </r>
      </text>
    </comment>
    <comment ref="Y5" authorId="1">
      <text>
        <r>
          <rPr>
            <b/>
            <sz val="8"/>
            <rFont val="Tahoma"/>
            <family val="0"/>
          </rPr>
          <t>Оценка: 
&lt;21 - неуд.
21-27 - удовлетворительно
28-30 - хорошо
31-35 - отлично</t>
        </r>
        <r>
          <rPr>
            <sz val="8"/>
            <rFont val="Tahoma"/>
            <family val="0"/>
          </rPr>
          <t xml:space="preserve">
</t>
        </r>
      </text>
    </comment>
    <comment ref="Z5" authorId="2">
      <text>
        <r>
          <rPr>
            <sz val="8"/>
            <rFont val="Tahoma"/>
            <family val="2"/>
          </rPr>
          <t>Рейтинг: место в группе по данному показателю</t>
        </r>
      </text>
    </comment>
    <comment ref="AA5" authorId="2">
      <text>
        <r>
          <rPr>
            <sz val="8"/>
            <rFont val="Tahoma"/>
            <family val="2"/>
          </rPr>
          <t xml:space="preserve">Бонусы </t>
        </r>
        <r>
          <rPr>
            <sz val="8"/>
            <rFont val="Tahoma"/>
            <family val="0"/>
          </rPr>
          <t xml:space="preserve">
</t>
        </r>
      </text>
    </comment>
    <comment ref="AB5" authorId="1">
      <text>
        <r>
          <rPr>
            <sz val="8"/>
            <rFont val="Tahoma"/>
            <family val="2"/>
          </rPr>
          <t>Вариант тестового задания</t>
        </r>
      </text>
    </comment>
    <comment ref="AC5" authorId="1">
      <text>
        <r>
          <rPr>
            <sz val="8"/>
            <rFont val="Tahoma"/>
            <family val="2"/>
          </rPr>
          <t>Время решения теста</t>
        </r>
      </text>
    </comment>
    <comment ref="AD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1">
      <text>
        <r>
          <rPr>
            <sz val="8"/>
            <rFont val="Tahoma"/>
            <family val="2"/>
          </rPr>
          <t>Результат решения теста  - количество правильных ответов</t>
        </r>
        <r>
          <rPr>
            <sz val="8"/>
            <rFont val="Tahoma"/>
            <family val="0"/>
          </rPr>
          <t xml:space="preserve">
</t>
        </r>
      </text>
    </comment>
    <comment ref="AF5" authorId="1">
      <text>
        <r>
          <rPr>
            <b/>
            <sz val="8"/>
            <rFont val="Tahoma"/>
            <family val="0"/>
          </rPr>
          <t>Оценка: 
&lt;21 - неуд.
21-27 - удовлетворительно
28-30 - хорошо
31-35 - отлично</t>
        </r>
        <r>
          <rPr>
            <sz val="8"/>
            <rFont val="Tahoma"/>
            <family val="0"/>
          </rPr>
          <t xml:space="preserve">
</t>
        </r>
      </text>
    </comment>
    <comment ref="AG5" authorId="2">
      <text>
        <r>
          <rPr>
            <sz val="8"/>
            <rFont val="Tahoma"/>
            <family val="2"/>
          </rPr>
          <t>Рейтинг: место в группе по данному показателю</t>
        </r>
      </text>
    </comment>
    <comment ref="AH5" authorId="2">
      <text>
        <r>
          <rPr>
            <sz val="8"/>
            <rFont val="Tahoma"/>
            <family val="2"/>
          </rPr>
          <t xml:space="preserve">Антибонусы </t>
        </r>
        <r>
          <rPr>
            <sz val="8"/>
            <rFont val="Tahoma"/>
            <family val="0"/>
          </rPr>
          <t xml:space="preserve">
</t>
        </r>
      </text>
    </comment>
    <comment ref="AI5" authorId="1">
      <text>
        <r>
          <rPr>
            <sz val="8"/>
            <rFont val="Tahoma"/>
            <family val="2"/>
          </rPr>
          <t>Вариант тестового задания</t>
        </r>
      </text>
    </comment>
    <comment ref="AJ5" authorId="1">
      <text>
        <r>
          <rPr>
            <sz val="8"/>
            <rFont val="Tahoma"/>
            <family val="2"/>
          </rPr>
          <t>Время решения теста</t>
        </r>
      </text>
    </comment>
    <comment ref="AK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L5" authorId="1">
      <text>
        <r>
          <rPr>
            <sz val="8"/>
            <rFont val="Tahoma"/>
            <family val="2"/>
          </rPr>
          <t>Результат решения теста  - количество правильных ответов</t>
        </r>
        <r>
          <rPr>
            <sz val="8"/>
            <rFont val="Tahoma"/>
            <family val="0"/>
          </rPr>
          <t xml:space="preserve">
</t>
        </r>
      </text>
    </comment>
    <comment ref="AM5" authorId="1">
      <text>
        <r>
          <rPr>
            <b/>
            <sz val="8"/>
            <rFont val="Tahoma"/>
            <family val="0"/>
          </rPr>
          <t>Оценка: 
&lt;21 - неуд.
21-27 - удовлетворительно
28-30 - хорошо
31-35 - отлично</t>
        </r>
        <r>
          <rPr>
            <sz val="8"/>
            <rFont val="Tahoma"/>
            <family val="0"/>
          </rPr>
          <t xml:space="preserve">
</t>
        </r>
      </text>
    </comment>
    <comment ref="AN5" authorId="2">
      <text>
        <r>
          <rPr>
            <sz val="8"/>
            <rFont val="Tahoma"/>
            <family val="2"/>
          </rPr>
          <t>Рейтинг: место в группе по данному показателю</t>
        </r>
      </text>
    </comment>
    <comment ref="AO5" authorId="2">
      <text>
        <r>
          <rPr>
            <sz val="8"/>
            <rFont val="Tahoma"/>
            <family val="2"/>
          </rPr>
          <t xml:space="preserve">Антибонусы </t>
        </r>
        <r>
          <rPr>
            <sz val="8"/>
            <rFont val="Tahoma"/>
            <family val="0"/>
          </rPr>
          <t xml:space="preserve">
</t>
        </r>
      </text>
    </comment>
    <comment ref="D39" authorId="0">
      <text>
        <r>
          <rPr>
            <sz val="8"/>
            <rFont val="Tahoma"/>
            <family val="0"/>
          </rPr>
          <t>Всего в группе сдали ИТ1</t>
        </r>
      </text>
    </comment>
    <comment ref="F39" authorId="0">
      <text>
        <r>
          <rPr>
            <sz val="8"/>
            <rFont val="Tahoma"/>
            <family val="0"/>
          </rPr>
          <t>Всего в группе сдали ИТ2</t>
        </r>
      </text>
    </comment>
    <comment ref="H39" authorId="0">
      <text>
        <r>
          <rPr>
            <sz val="8"/>
            <rFont val="Tahoma"/>
            <family val="0"/>
          </rPr>
          <t>Всего в группе сдали ИТ3</t>
        </r>
      </text>
    </comment>
    <comment ref="J39" authorId="0">
      <text>
        <r>
          <rPr>
            <sz val="8"/>
            <rFont val="Tahoma"/>
            <family val="0"/>
          </rPr>
          <t>Всего в группе сдали ИТ4</t>
        </r>
      </text>
    </comment>
    <comment ref="K39" authorId="3">
      <text>
        <r>
          <rPr>
            <sz val="8"/>
            <rFont val="Tahoma"/>
            <family val="0"/>
          </rPr>
          <t xml:space="preserve">Всего в группе сдано интерактивных тестов </t>
        </r>
      </text>
    </comment>
    <comment ref="L39" authorId="0">
      <text>
        <r>
          <rPr>
            <sz val="8"/>
            <rFont val="Tahoma"/>
            <family val="0"/>
          </rPr>
          <t xml:space="preserve">Всего в группе получили допуск к выполнению боевого задания </t>
        </r>
      </text>
    </comment>
    <comment ref="M39" authorId="3">
      <text>
        <r>
          <rPr>
            <sz val="8"/>
            <rFont val="Tahoma"/>
            <family val="0"/>
          </rPr>
          <t>Сколько студентов допущены к выполнению боевого задания (% в группе)</t>
        </r>
      </text>
    </comment>
    <comment ref="K40" authorId="3">
      <text>
        <r>
          <rPr>
            <sz val="8"/>
            <rFont val="Tahoma"/>
            <family val="0"/>
          </rPr>
          <t xml:space="preserve">Всего в группе НЕ сдано интерактивных тестов </t>
        </r>
      </text>
    </comment>
    <comment ref="M40" authorId="3">
      <text>
        <r>
          <rPr>
            <sz val="8"/>
            <rFont val="Tahoma"/>
            <family val="0"/>
          </rPr>
          <t>Сколько студентов НЕ допущены к выполнению боевого задания (% в группе)</t>
        </r>
      </text>
    </comment>
    <comment ref="B8" authorId="3">
      <text>
        <r>
          <rPr>
            <sz val="8"/>
            <rFont val="Tahoma"/>
            <family val="0"/>
          </rPr>
          <t>20.01.2012 
Пог иб смертью храбрых ..
Вечная слава героям!!!</t>
        </r>
      </text>
    </comment>
    <comment ref="B13" authorId="3">
      <text>
        <r>
          <rPr>
            <sz val="8"/>
            <rFont val="Tahoma"/>
            <family val="0"/>
          </rPr>
          <t>20.01.2012 
Пог иб смертью храбрых ..
Вечная слава героям!!!</t>
        </r>
      </text>
    </comment>
    <comment ref="B34" authorId="3">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5" authorId="3">
      <text>
        <r>
          <rPr>
            <sz val="8"/>
            <rFont val="Tahoma"/>
            <family val="0"/>
          </rPr>
          <t xml:space="preserve">Староста группы </t>
        </r>
      </text>
    </comment>
    <comment ref="B38" authorId="4">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7" authorId="3">
      <text>
        <r>
          <rPr>
            <sz val="8"/>
            <rFont val="Tahoma"/>
            <family val="0"/>
          </rPr>
          <t xml:space="preserve">20.03.2012
Перевод из группы БМТ
Преподаватели Михайловская - Тулупова </t>
        </r>
      </text>
    </comment>
    <comment ref="C35" authorId="0">
      <text>
        <r>
          <rPr>
            <sz val="8"/>
            <rFont val="Tahoma"/>
            <family val="0"/>
          </rPr>
          <t>21.03.2012 
Первое весеннее лабораторное занятие по инофрматике 
в группе БСТ-11-03  в ауд. 1-333,334</t>
        </r>
      </text>
    </comment>
    <comment ref="E35" authorId="0">
      <text>
        <r>
          <rPr>
            <sz val="8"/>
            <rFont val="Tahoma"/>
            <family val="0"/>
          </rPr>
          <t xml:space="preserve">21.03.2012 
Первое весеннее лабораторное занятие по инофрматике 
в группе БСТ-11-03  в ауд. 1-333,334
</t>
        </r>
      </text>
    </comment>
    <comment ref="G35" authorId="0">
      <text>
        <r>
          <rPr>
            <sz val="8"/>
            <rFont val="Tahoma"/>
            <family val="0"/>
          </rPr>
          <t>21.03.2012 
Первое весеннее лабораторное занятие по инофрматике 
в группе БСТ-11-03  в ауд. 1-333,334</t>
        </r>
      </text>
    </comment>
    <comment ref="I35" authorId="0">
      <text>
        <r>
          <rPr>
            <sz val="8"/>
            <rFont val="Tahoma"/>
            <family val="0"/>
          </rPr>
          <t>21.03.2012 
Первое весеннее лабораторное занятие по инофрматике 
в группе БСТ-11-03  в ауд. 1-333,334</t>
        </r>
      </text>
    </comment>
    <comment ref="M35" authorId="3">
      <text>
        <r>
          <rPr>
            <sz val="8"/>
            <rFont val="Tahoma"/>
            <family val="0"/>
          </rPr>
          <t>21.03.2012 
Первое весеннее лабораторное занятие по инофрматике 
в группе БСТ-11-03  в ауд. 1-333,334</t>
        </r>
      </text>
    </comment>
    <comment ref="C27" authorId="0">
      <text>
        <r>
          <rPr>
            <sz val="8"/>
            <rFont val="Tahoma"/>
            <family val="0"/>
          </rPr>
          <t>21.03.2012 
Первое весеннее лабораторное занятие по инофрматике 
в группе БСТ-11-03  в ауд. 1-333,334</t>
        </r>
      </text>
    </comment>
    <comment ref="E27" authorId="0">
      <text>
        <r>
          <rPr>
            <sz val="8"/>
            <rFont val="Tahoma"/>
            <family val="0"/>
          </rPr>
          <t xml:space="preserve">21.03.2012 
Первое весеннее лабораторное занятие по инофрматике 
в группе БСТ-11-03  в ауд. 1-333,334
</t>
        </r>
      </text>
    </comment>
    <comment ref="G27" authorId="0">
      <text>
        <r>
          <rPr>
            <sz val="8"/>
            <rFont val="Tahoma"/>
            <family val="0"/>
          </rPr>
          <t>21.03.2012 
Первое весеннее лабораторное занятие по инофрматике 
в группе БСТ-11-03  в ауд. 1-333,334</t>
        </r>
      </text>
    </comment>
    <comment ref="I27" authorId="0">
      <text>
        <r>
          <rPr>
            <sz val="8"/>
            <rFont val="Tahoma"/>
            <family val="0"/>
          </rPr>
          <t>21.03.2012 
Первое весеннее лабораторное занятие по инофрматике 
в группе БСТ-11-03  в ауд. 1-333,334</t>
        </r>
      </text>
    </comment>
    <comment ref="M27" authorId="3">
      <text>
        <r>
          <rPr>
            <sz val="8"/>
            <rFont val="Tahoma"/>
            <family val="0"/>
          </rPr>
          <t>21.03.2012 
Первое весеннее лабораторное занятие по инофрматике 
в группе БСТ-11-03  в ауд. 1-333,334</t>
        </r>
      </text>
    </comment>
    <comment ref="C15" authorId="0">
      <text>
        <r>
          <rPr>
            <sz val="8"/>
            <rFont val="Tahoma"/>
            <family val="0"/>
          </rPr>
          <t>21.03.2012 
Первое весеннее лабораторное занятие по инофрматике 
в группе БСТ-11-03  в ауд. 1-333,334</t>
        </r>
      </text>
    </comment>
    <comment ref="E15" authorId="0">
      <text>
        <r>
          <rPr>
            <sz val="8"/>
            <rFont val="Tahoma"/>
            <family val="0"/>
          </rPr>
          <t xml:space="preserve">21.03.2012 
Первое весеннее лабораторное занятие по инофрматике 
в группе БСТ-11-03  в ауд. 1-333,334
</t>
        </r>
      </text>
    </comment>
    <comment ref="G15" authorId="0">
      <text>
        <r>
          <rPr>
            <sz val="8"/>
            <rFont val="Tahoma"/>
            <family val="0"/>
          </rPr>
          <t>21.03.2012 
Первое весеннее лабораторное занятие по инофрматике 
в группе БСТ-11-03  в ауд. 1-333,334</t>
        </r>
      </text>
    </comment>
    <comment ref="I15" authorId="0">
      <text>
        <r>
          <rPr>
            <sz val="8"/>
            <rFont val="Tahoma"/>
            <family val="0"/>
          </rPr>
          <t>21.03.2012 
Первое весеннее лабораторное занятие по инофрматике 
в группе БСТ-11-03  в ауд. 1-333,334</t>
        </r>
      </text>
    </comment>
    <comment ref="M15" authorId="3">
      <text>
        <r>
          <rPr>
            <sz val="8"/>
            <rFont val="Tahoma"/>
            <family val="0"/>
          </rPr>
          <t>21.03.2012 
Первое весеннее лабораторное занятие по инофрматике 
в группе БСТ-11-03  в ауд. 1-333,334</t>
        </r>
      </text>
    </comment>
    <comment ref="C20" authorId="0">
      <text>
        <r>
          <rPr>
            <sz val="8"/>
            <rFont val="Tahoma"/>
            <family val="0"/>
          </rPr>
          <t>21.03.2012 
Первое весеннее лабораторное занятие по инофрматике 
в группе БСТ-11-03  в ауд. 1-333,334</t>
        </r>
      </text>
    </comment>
    <comment ref="E20" authorId="0">
      <text>
        <r>
          <rPr>
            <sz val="8"/>
            <rFont val="Tahoma"/>
            <family val="0"/>
          </rPr>
          <t xml:space="preserve">21.03.2012 
Первое весеннее лабораторное занятие по инофрматике 
в группе БСТ-11-03  в ауд. 1-333,334
</t>
        </r>
      </text>
    </comment>
    <comment ref="G20" authorId="0">
      <text>
        <r>
          <rPr>
            <sz val="8"/>
            <rFont val="Tahoma"/>
            <family val="0"/>
          </rPr>
          <t>21.03.2012 
Первое весеннее лабораторное занятие по инофрматике 
в группе БСТ-11-03  в ауд. 1-333,334</t>
        </r>
      </text>
    </comment>
    <comment ref="I20" authorId="0">
      <text>
        <r>
          <rPr>
            <sz val="8"/>
            <rFont val="Tahoma"/>
            <family val="0"/>
          </rPr>
          <t>21.03.2012 
Первое весеннее лабораторное занятие по инофрматике 
в группе БСТ-11-03  в ауд. 1-333,334</t>
        </r>
      </text>
    </comment>
    <comment ref="M20" authorId="3">
      <text>
        <r>
          <rPr>
            <sz val="8"/>
            <rFont val="Tahoma"/>
            <family val="0"/>
          </rPr>
          <t>21.03.2012 
Первое весеннее лабораторное занятие по инофрматике 
в группе БСТ-11-03  в ауд. 1-333,334</t>
        </r>
      </text>
    </comment>
    <comment ref="C22" authorId="0">
      <text>
        <r>
          <rPr>
            <sz val="8"/>
            <rFont val="Tahoma"/>
            <family val="0"/>
          </rPr>
          <t>21.03.2012 
Первое весеннее лабораторное занятие по инофрматике 
в группе БСТ-11-03  в ауд. 1-333,334</t>
        </r>
      </text>
    </comment>
    <comment ref="E22" authorId="0">
      <text>
        <r>
          <rPr>
            <sz val="8"/>
            <rFont val="Tahoma"/>
            <family val="0"/>
          </rPr>
          <t xml:space="preserve">21.03.2012 
Первое весеннее лабораторное занятие по инофрматике 
в группе БСТ-11-03  в ауд. 1-333,334
</t>
        </r>
      </text>
    </comment>
    <comment ref="G22" authorId="0">
      <text>
        <r>
          <rPr>
            <sz val="8"/>
            <rFont val="Tahoma"/>
            <family val="0"/>
          </rPr>
          <t>21.03.2012 
Первое весеннее лабораторное занятие по инофрматике 
в группе БСТ-11-03  в ауд. 1-333,334</t>
        </r>
      </text>
    </comment>
    <comment ref="C24" authorId="0">
      <text>
        <r>
          <rPr>
            <sz val="8"/>
            <rFont val="Tahoma"/>
            <family val="0"/>
          </rPr>
          <t>28.03.2012 
Второе весеннее лабораторное занятие по инофрматике 
в группе БСТ-11-03  в ауд. 1-333,334</t>
        </r>
      </text>
    </comment>
    <comment ref="E24" authorId="0">
      <text>
        <r>
          <rPr>
            <sz val="8"/>
            <rFont val="Tahoma"/>
            <family val="0"/>
          </rPr>
          <t xml:space="preserve">28.03.2012 
Второе весеннее лабораторное занятие по инофрматике 
в группе БСТ-11-03  в ауд. 1-333,334
</t>
        </r>
      </text>
    </comment>
    <comment ref="G24" authorId="0">
      <text>
        <r>
          <rPr>
            <sz val="8"/>
            <rFont val="Tahoma"/>
            <family val="0"/>
          </rPr>
          <t>28.03.2012 
Второе  весеннее лабораторное занятие по инофрматике 
в группе БСТ-11-03  в ауд. 1-333,334</t>
        </r>
      </text>
    </comment>
    <comment ref="I24" authorId="0">
      <text>
        <r>
          <rPr>
            <sz val="8"/>
            <rFont val="Tahoma"/>
            <family val="0"/>
          </rPr>
          <t>28.03.2012 
Второе  весеннее лабораторное занятие по инофрматике 
в группе БСТ-11-03  в ауд. 1-333,334</t>
        </r>
      </text>
    </comment>
    <comment ref="M24" authorId="3">
      <text>
        <r>
          <rPr>
            <sz val="8"/>
            <rFont val="Tahoma"/>
            <family val="0"/>
          </rPr>
          <t>28.03.2012 
Второе весеннее лабораторное занятие по инофрматике 
в группе БСТ-11-03  в ауд. 1-333,334</t>
        </r>
      </text>
    </comment>
    <comment ref="I22" authorId="0">
      <text>
        <r>
          <rPr>
            <sz val="8"/>
            <rFont val="Tahoma"/>
            <family val="0"/>
          </rPr>
          <t>28.03.2012 
Второе  весеннее лабораторное занятие по инофрматике 
в группе БСТ-11-03  в ауд. 1-333,334</t>
        </r>
      </text>
    </comment>
    <comment ref="M22" authorId="3">
      <text>
        <r>
          <rPr>
            <sz val="8"/>
            <rFont val="Tahoma"/>
            <family val="0"/>
          </rPr>
          <t>28.03.2012 
Второе весеннее лабораторное занятие по инофрматике 
в группе БСТ-11-03  в ауд. 1-333,334</t>
        </r>
      </text>
    </comment>
    <comment ref="C17" authorId="0">
      <text>
        <r>
          <rPr>
            <sz val="8"/>
            <rFont val="Tahoma"/>
            <family val="0"/>
          </rPr>
          <t>28.03.2012 
Второе весеннее лабораторное занятие по инофрматике 
в группе БСТ-11-03  в ауд. 1-333,334</t>
        </r>
      </text>
    </comment>
    <comment ref="E17" authorId="0">
      <text>
        <r>
          <rPr>
            <sz val="8"/>
            <rFont val="Tahoma"/>
            <family val="0"/>
          </rPr>
          <t xml:space="preserve">28.03.2012 
Второе весеннее лабораторное занятие по инофрматике 
в группе БСТ-11-03  в ауд. 1-333,334
</t>
        </r>
      </text>
    </comment>
    <comment ref="G17" authorId="0">
      <text>
        <r>
          <rPr>
            <sz val="8"/>
            <rFont val="Tahoma"/>
            <family val="0"/>
          </rPr>
          <t>28.03.2012 
Второе  весеннее лабораторное занятие по инофрматике 
в группе БСТ-11-03  в ауд. 1-333,334</t>
        </r>
      </text>
    </comment>
    <comment ref="I17" authorId="0">
      <text>
        <r>
          <rPr>
            <sz val="8"/>
            <rFont val="Tahoma"/>
            <family val="0"/>
          </rPr>
          <t>28.03.2012 
Второе  весеннее лабораторное занятие по инофрматике 
в группе БСТ-11-03  в ауд. 1-333,334</t>
        </r>
      </text>
    </comment>
    <comment ref="M17" authorId="3">
      <text>
        <r>
          <rPr>
            <sz val="8"/>
            <rFont val="Tahoma"/>
            <family val="0"/>
          </rPr>
          <t xml:space="preserve">28.03.2012 
Второе весеннее лабораторное занятие по инофрматике 
в группе БСТ-11-03  в ауд. 1-333,334
ВНИМАНИЕ: Марсель хорошо знает HTML, но вот вопрос: а знает ли он теорию? Вскрытие (проверка решенного Марселем теста) покажет…. </t>
        </r>
      </text>
    </comment>
    <comment ref="C36" authorId="0">
      <text>
        <r>
          <rPr>
            <sz val="8"/>
            <rFont val="Tahoma"/>
            <family val="0"/>
          </rPr>
          <t>28.03.2012 
Второе весеннее лабораторное занятие по инофрматике 
в группе БСТ-11-03  в ауд. 1-333,334</t>
        </r>
      </text>
    </comment>
    <comment ref="E36" authorId="0">
      <text>
        <r>
          <rPr>
            <sz val="8"/>
            <rFont val="Tahoma"/>
            <family val="0"/>
          </rPr>
          <t xml:space="preserve">28.03.2012 
Второе весеннее лабораторное занятие по инофрматике 
в группе БСТ-11-03  в ауд. 1-333,334
</t>
        </r>
      </text>
    </comment>
    <comment ref="C18" authorId="0">
      <text>
        <r>
          <rPr>
            <sz val="8"/>
            <rFont val="Tahoma"/>
            <family val="0"/>
          </rPr>
          <t>28.03.2012 
Второе весеннее лабораторное занятие по инофрматике 
в группе БСТ-11-03  в ауд. 1-333,334</t>
        </r>
      </text>
    </comment>
    <comment ref="E18" authorId="0">
      <text>
        <r>
          <rPr>
            <sz val="8"/>
            <rFont val="Tahoma"/>
            <family val="0"/>
          </rPr>
          <t xml:space="preserve">28.03.2012 
Второе весеннее лабораторное занятие по инофрматике 
в группе БСТ-11-03  в ауд. 1-333,334
</t>
        </r>
      </text>
    </comment>
    <comment ref="G18" authorId="0">
      <text>
        <r>
          <rPr>
            <sz val="8"/>
            <rFont val="Tahoma"/>
            <family val="0"/>
          </rPr>
          <t>28.03.2012 
Второе  весеннее лабораторное занятие по инофрматике 
в группе БСТ-11-03  в ауд. 1-333,334</t>
        </r>
      </text>
    </comment>
    <comment ref="I18" authorId="0">
      <text>
        <r>
          <rPr>
            <sz val="8"/>
            <rFont val="Tahoma"/>
            <family val="0"/>
          </rPr>
          <t>28.03.2012 
Второе  весеннее лабораторное занятие по инофрматике 
в группе БСТ-11-03  в ауд. 1-333,334</t>
        </r>
      </text>
    </comment>
    <comment ref="M18" authorId="3">
      <text>
        <r>
          <rPr>
            <sz val="8"/>
            <rFont val="Tahoma"/>
            <family val="0"/>
          </rPr>
          <t>28.03.2012 
Второе весеннее лабораторное занятие по инофрматике 
в группе БСТ-11-03  в ауд. 1-333,334</t>
        </r>
      </text>
    </comment>
    <comment ref="C23" authorId="0">
      <text>
        <r>
          <rPr>
            <sz val="8"/>
            <rFont val="Tahoma"/>
            <family val="0"/>
          </rPr>
          <t>28.03.2012 
Второе весеннее лабораторное занятие по инофрматике 
в группе БСТ-11-03  в ауд. 1-333,334</t>
        </r>
      </text>
    </comment>
    <comment ref="E23" authorId="0">
      <text>
        <r>
          <rPr>
            <sz val="8"/>
            <rFont val="Tahoma"/>
            <family val="0"/>
          </rPr>
          <t xml:space="preserve">28.03.2012 
Второе весеннее лабораторное занятие по инофрматике 
в группе БСТ-11-03  в ауд. 1-333,334
</t>
        </r>
      </text>
    </comment>
    <comment ref="G23" authorId="0">
      <text>
        <r>
          <rPr>
            <sz val="8"/>
            <rFont val="Tahoma"/>
            <family val="0"/>
          </rPr>
          <t>28.03.2012 
Второе  весеннее лабораторное занятие по инофрматике 
в группе БСТ-11-03  в ауд. 1-333,334</t>
        </r>
      </text>
    </comment>
    <comment ref="I23" authorId="0">
      <text>
        <r>
          <rPr>
            <sz val="8"/>
            <rFont val="Tahoma"/>
            <family val="0"/>
          </rPr>
          <t>28.03.2012 
Второе  весеннее лабораторное занятие по инофрматике 
в группе БСТ-11-03  в ауд. 1-333,334</t>
        </r>
      </text>
    </comment>
    <comment ref="M23" authorId="3">
      <text>
        <r>
          <rPr>
            <sz val="8"/>
            <rFont val="Tahoma"/>
            <family val="0"/>
          </rPr>
          <t>28.03.2012 
Второе весеннее лабораторное занятие по инофрматике 
в группе БСТ-11-03  в ауд. 1-333,334</t>
        </r>
      </text>
    </comment>
    <comment ref="C7" authorId="0">
      <text>
        <r>
          <rPr>
            <sz val="8"/>
            <rFont val="Tahoma"/>
            <family val="0"/>
          </rPr>
          <t>28.03.2012 
Второе весеннее лабораторное занятие по инофрматике 
в группе БСТ-11-03  в ауд. 1-333,334</t>
        </r>
      </text>
    </comment>
    <comment ref="E7" authorId="0">
      <text>
        <r>
          <rPr>
            <sz val="8"/>
            <rFont val="Tahoma"/>
            <family val="0"/>
          </rPr>
          <t xml:space="preserve">28.03.2012 
Второе весеннее лабораторное занятие по инофрматике 
в группе БСТ-11-03  в ауд. 1-333,334
</t>
        </r>
      </text>
    </comment>
    <comment ref="G7" authorId="0">
      <text>
        <r>
          <rPr>
            <sz val="8"/>
            <rFont val="Tahoma"/>
            <family val="0"/>
          </rPr>
          <t>28.03.2012 
Второе  весеннее лабораторное занятие по инофрматике 
в группе БСТ-11-03  в ауд. 1-333,334</t>
        </r>
      </text>
    </comment>
    <comment ref="I7" authorId="0">
      <text>
        <r>
          <rPr>
            <sz val="8"/>
            <rFont val="Tahoma"/>
            <family val="0"/>
          </rPr>
          <t>28.03.2012 
Второе  весеннее лабораторное занятие по инофрматике 
в группе БСТ-11-03  в ауд. 1-333,334</t>
        </r>
      </text>
    </comment>
    <comment ref="M7" authorId="3">
      <text>
        <r>
          <rPr>
            <sz val="8"/>
            <rFont val="Tahoma"/>
            <family val="0"/>
          </rPr>
          <t>28.03.2012 
Второе весеннее лабораторное занятие по инофрматике 
в группе БСТ-11-03  в ауд. 1-333,334</t>
        </r>
      </text>
    </comment>
    <comment ref="C6" authorId="0">
      <text>
        <r>
          <rPr>
            <sz val="8"/>
            <rFont val="Tahoma"/>
            <family val="0"/>
          </rPr>
          <t>04.04.2012 
Третье  весеннее лабораторное занятие по инофрматике 
в группе БСТ-11-03  в ауд. 1-333,334
28.03.2012 
Второе весеннее лабораторное занятие по инофрматике 
в группе БСТ-11-03  в ауд. 1-333,334
сдал 4.5 с резултатом 11</t>
        </r>
      </text>
    </comment>
    <comment ref="C21" authorId="0">
      <text>
        <r>
          <rPr>
            <sz val="8"/>
            <rFont val="Tahoma"/>
            <family val="0"/>
          </rPr>
          <t>28.03.2012 
Второе весеннее лабораторное занятие по инофрматике 
в группе БСТ-11-03  в ауд. 1-333,334</t>
        </r>
      </text>
    </comment>
    <comment ref="E21" authorId="0">
      <text>
        <r>
          <rPr>
            <sz val="8"/>
            <rFont val="Tahoma"/>
            <family val="0"/>
          </rPr>
          <t xml:space="preserve">28.03.2012 
Второе весеннее лабораторное занятие по инофрматике 
в группе БСТ-11-03  в ауд. 1-333,334
</t>
        </r>
      </text>
    </comment>
    <comment ref="C25" authorId="0">
      <text>
        <r>
          <rPr>
            <sz val="8"/>
            <rFont val="Tahoma"/>
            <family val="0"/>
          </rPr>
          <t>04.04.2012 
Третье весеннее лабораторное занятие по инофрматике 
в группе БСТ-11-03  в ауд. 1-333,334</t>
        </r>
      </text>
    </comment>
    <comment ref="E25" authorId="0">
      <text>
        <r>
          <rPr>
            <sz val="8"/>
            <rFont val="Tahoma"/>
            <family val="0"/>
          </rPr>
          <t xml:space="preserve">04.04.2012 
Третье весеннее лабораторное занятие по инофрматике 
в группе БСТ-11-03  в ауд. 1-333,334
</t>
        </r>
      </text>
    </comment>
    <comment ref="G25" authorId="0">
      <text>
        <r>
          <rPr>
            <sz val="8"/>
            <rFont val="Tahoma"/>
            <family val="0"/>
          </rPr>
          <t xml:space="preserve">04.04.2012 
Третье весеннее лабораторное занятие по инофрматике 
в группе БСТ-11-03  в ауд. 1-333,334
</t>
        </r>
      </text>
    </comment>
    <comment ref="I25" authorId="0">
      <text>
        <r>
          <rPr>
            <sz val="8"/>
            <rFont val="Tahoma"/>
            <family val="0"/>
          </rPr>
          <t xml:space="preserve">04.04.2012 
Третье весеннее лабораторное занятие по инофрматике 
в группе БСТ-11-03  в ауд. 1-333,334
</t>
        </r>
      </text>
    </comment>
    <comment ref="M25" authorId="3">
      <text>
        <r>
          <rPr>
            <sz val="8"/>
            <rFont val="Tahoma"/>
            <family val="0"/>
          </rPr>
          <t>04.04.2012 
Третье весеннее лабораторное занятие по инофрматике 
в группе БСТ-11-03  в ауд. 1-333,334</t>
        </r>
      </text>
    </comment>
    <comment ref="G36" authorId="0">
      <text>
        <r>
          <rPr>
            <sz val="8"/>
            <rFont val="Tahoma"/>
            <family val="0"/>
          </rPr>
          <t xml:space="preserve">04.04.2012 
Третье весеннее лабораторное занятие по инофрматике 
в группе БСТ-11-03  в ауд. 1-333,334
</t>
        </r>
      </text>
    </comment>
    <comment ref="I36" authorId="0">
      <text>
        <r>
          <rPr>
            <sz val="8"/>
            <rFont val="Tahoma"/>
            <family val="0"/>
          </rPr>
          <t xml:space="preserve">04.04.2012 
Третье весеннее лабораторное занятие по инофрматике 
в группе БСТ-11-03  в ауд. 1-333,334
</t>
        </r>
      </text>
    </comment>
    <comment ref="M36" authorId="3">
      <text>
        <r>
          <rPr>
            <sz val="8"/>
            <rFont val="Tahoma"/>
            <family val="0"/>
          </rPr>
          <t>04.04.2012 
Третье весеннее лабораторное занятие по инофрматике 
в группе БСТ-11-03  в ауд. 1-333,334</t>
        </r>
      </text>
    </comment>
    <comment ref="E6" authorId="0">
      <text>
        <r>
          <rPr>
            <sz val="8"/>
            <rFont val="Tahoma"/>
            <family val="0"/>
          </rPr>
          <t xml:space="preserve">04.04.2012 
Третье весеннее лабораторное занятие по инофрматике 
в группе БСТ-11-03  в ауд. 1-333,334
</t>
        </r>
      </text>
    </comment>
    <comment ref="G6" authorId="0">
      <text>
        <r>
          <rPr>
            <sz val="8"/>
            <rFont val="Tahoma"/>
            <family val="0"/>
          </rPr>
          <t xml:space="preserve">04.04.2012 
Третье весеннее лабораторное занятие по инофрматике 
в группе БСТ-11-03  в ауд. 1-333,334
</t>
        </r>
      </text>
    </comment>
    <comment ref="I6" authorId="0">
      <text>
        <r>
          <rPr>
            <sz val="8"/>
            <rFont val="Tahoma"/>
            <family val="0"/>
          </rPr>
          <t xml:space="preserve">04.04.2012 
Третье весеннее лабораторное занятие по инофрматике 
в группе БСТ-11-03  в ауд. 1-333,334
</t>
        </r>
      </text>
    </comment>
    <comment ref="M6" authorId="3">
      <text>
        <r>
          <rPr>
            <sz val="8"/>
            <rFont val="Tahoma"/>
            <family val="0"/>
          </rPr>
          <t>04.04.2012 
Третье весеннее лабораторное занятие по инофрматике 
в группе БСТ-11-03  в ауд. 1-333,334</t>
        </r>
      </text>
    </comment>
    <comment ref="C12" authorId="0">
      <text>
        <r>
          <rPr>
            <sz val="8"/>
            <rFont val="Tahoma"/>
            <family val="0"/>
          </rPr>
          <t>04.04.2012 
Третье весеннее лабораторное занятие по инофрматике 
в группе БСТ-11-03  в ауд. 1-333,334</t>
        </r>
      </text>
    </comment>
    <comment ref="E12" authorId="0">
      <text>
        <r>
          <rPr>
            <sz val="8"/>
            <rFont val="Tahoma"/>
            <family val="0"/>
          </rPr>
          <t xml:space="preserve">04.04.2012 
Третье весеннее лабораторное занятие по инофрматике 
в группе БСТ-11-03  в ауд. 1-333,334
</t>
        </r>
      </text>
    </comment>
    <comment ref="G12" authorId="0">
      <text>
        <r>
          <rPr>
            <sz val="8"/>
            <rFont val="Tahoma"/>
            <family val="0"/>
          </rPr>
          <t xml:space="preserve">04.04.2012 
Третье весеннее лабораторное занятие по инофрматике 
в группе БСТ-11-03  в ауд. 1-333,334
</t>
        </r>
      </text>
    </comment>
    <comment ref="C9" authorId="0">
      <text>
        <r>
          <rPr>
            <sz val="8"/>
            <rFont val="Tahoma"/>
            <family val="0"/>
          </rPr>
          <t>04.04.2012 
Третье весеннее лабораторное занятие по инофрматике 
в группе БСТ-11-03  в ауд. 1-333,334</t>
        </r>
      </text>
    </comment>
    <comment ref="E9" authorId="0">
      <text>
        <r>
          <rPr>
            <sz val="8"/>
            <rFont val="Tahoma"/>
            <family val="0"/>
          </rPr>
          <t xml:space="preserve">04.04.2012 
Третье весеннее лабораторное занятие по инофрматике 
в группе БСТ-11-03  в ауд. 1-333,334
</t>
        </r>
      </text>
    </comment>
    <comment ref="C19" authorId="0">
      <text>
        <r>
          <rPr>
            <sz val="8"/>
            <rFont val="Tahoma"/>
            <family val="0"/>
          </rPr>
          <t>04.04.2012 
Третье весеннее лабораторное занятие по инофрматике 
в группе БСТ-11-03  в ауд. 1-333,334</t>
        </r>
      </text>
    </comment>
    <comment ref="C37" authorId="0">
      <text>
        <r>
          <rPr>
            <sz val="8"/>
            <rFont val="Tahoma"/>
            <family val="0"/>
          </rPr>
          <t>04.04.2012 
Третье весеннее лабораторное занятие по инофрматике 
в группе БСТ-11-03  в ауд. 1-333,334</t>
        </r>
      </text>
    </comment>
    <comment ref="N31" authorId="3">
      <text>
        <r>
          <rPr>
            <sz val="8"/>
            <rFont val="Tahoma"/>
            <family val="0"/>
          </rPr>
          <t xml:space="preserve">04.04.2012
</t>
        </r>
      </text>
    </comment>
    <comment ref="Q31" authorId="3">
      <text>
        <r>
          <rPr>
            <sz val="8"/>
            <rFont val="Tahoma"/>
            <family val="0"/>
          </rPr>
          <t xml:space="preserve">04.04.2012 
Третье лабораторное занятие по информатике 
в группе БСТ-11-03  в ауд. 1-334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t>
        </r>
        <r>
          <rPr>
            <i/>
            <sz val="8"/>
            <rFont val="Tahoma"/>
            <family val="2"/>
          </rPr>
          <t>льготный</t>
        </r>
        <r>
          <rPr>
            <sz val="8"/>
            <rFont val="Tahoma"/>
            <family val="0"/>
          </rPr>
          <t xml:space="preserve">
Количество ответов 35
Из них правильных ответов  32 (просто ураган...)
Тест сдан
Распределение правильных ответов по разделам теста 4555454
Ошибки
1.24-6 МЯУ!
5.86-5
7.57-1
Выписной эпикриз
Тест сдан Экзамен тоже Детали на доске объявлений
</t>
        </r>
      </text>
    </comment>
    <comment ref="N35" authorId="3">
      <text>
        <r>
          <rPr>
            <sz val="8"/>
            <rFont val="Tahoma"/>
            <family val="0"/>
          </rPr>
          <t xml:space="preserve">04.04.2012
</t>
        </r>
      </text>
    </comment>
    <comment ref="Q35" authorId="3">
      <text>
        <r>
          <rPr>
            <sz val="8"/>
            <rFont val="Tahoma"/>
            <family val="0"/>
          </rPr>
          <t xml:space="preserve">04.04.2012 
Третье лабораторное занятие по информатике 
в группе БСТ-11-03  в ауд. 1-334
</t>
        </r>
        <r>
          <rPr>
            <b/>
            <sz val="8"/>
            <rFont val="Tahoma"/>
            <family val="2"/>
          </rPr>
          <t xml:space="preserve">Результат проверки решенного теста </t>
        </r>
        <r>
          <rPr>
            <sz val="8"/>
            <rFont val="Tahoma"/>
            <family val="0"/>
          </rPr>
          <t xml:space="preserve">
Время решения теста 56 минут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3454323
Ошибки
2.123-5 МЯУ!
4.131-4 попалась!
5.116-5 Мур-р...
6.133-5 Ура-а!
7.109-4
Выписной эпикриз
Тест сдан 
Детали на доске объявлений
</t>
        </r>
      </text>
    </comment>
    <comment ref="E37" authorId="0">
      <text>
        <r>
          <rPr>
            <sz val="8"/>
            <rFont val="Tahoma"/>
            <family val="0"/>
          </rPr>
          <t xml:space="preserve">06.04.2012 4-я пара 1-438 
Пятница Консультация по информатике в 1 -438 
</t>
        </r>
      </text>
    </comment>
    <comment ref="G37" authorId="0">
      <text>
        <r>
          <rPr>
            <sz val="8"/>
            <rFont val="Tahoma"/>
            <family val="0"/>
          </rPr>
          <t xml:space="preserve">06.04.2012 4-я пара 1-438 
Пятница Консультация по информатике в 1 -438 
</t>
        </r>
      </text>
    </comment>
    <comment ref="I37" authorId="0">
      <text>
        <r>
          <rPr>
            <sz val="8"/>
            <rFont val="Tahoma"/>
            <family val="0"/>
          </rPr>
          <t xml:space="preserve">06.04.2012 4-я пара 1-438 
Пятница Консультация по информатике в 1 -438 
</t>
        </r>
      </text>
    </comment>
    <comment ref="M37" authorId="3">
      <text>
        <r>
          <rPr>
            <sz val="8"/>
            <rFont val="Tahoma"/>
            <family val="0"/>
          </rPr>
          <t xml:space="preserve">06.04.2012 4-я пара 1-438 
Пятница Консультация по информатике в 1 -438 </t>
        </r>
      </text>
    </comment>
    <comment ref="G9" authorId="0">
      <text>
        <r>
          <rPr>
            <sz val="8"/>
            <rFont val="Tahoma"/>
            <family val="0"/>
          </rPr>
          <t xml:space="preserve">06.04.2012 4-я пара 1-438 
Пятница Консультация по информатике в 1 -438 
</t>
        </r>
      </text>
    </comment>
    <comment ref="I9" authorId="0">
      <text>
        <r>
          <rPr>
            <sz val="8"/>
            <rFont val="Tahoma"/>
            <family val="0"/>
          </rPr>
          <t xml:space="preserve">06.04.2012 4-я пара 1-438 
Пятница Консультация по информатике в 1 -438 
</t>
        </r>
      </text>
    </comment>
    <comment ref="M9" authorId="3">
      <text>
        <r>
          <rPr>
            <sz val="8"/>
            <rFont val="Tahoma"/>
            <family val="0"/>
          </rPr>
          <t xml:space="preserve">06.04.2012 4-я пара 1-438 
Пятница Консультация по информатике в 1 -438 </t>
        </r>
      </text>
    </comment>
    <comment ref="I12" authorId="0">
      <text>
        <r>
          <rPr>
            <sz val="8"/>
            <rFont val="Tahoma"/>
            <family val="0"/>
          </rPr>
          <t xml:space="preserve">06.04.2012 4-я пара 1-438 
Пятница Консультация по информатике в 1 -438 
</t>
        </r>
      </text>
    </comment>
    <comment ref="M12" authorId="3">
      <text>
        <r>
          <rPr>
            <sz val="8"/>
            <rFont val="Tahoma"/>
            <family val="0"/>
          </rPr>
          <t xml:space="preserve">06.04.2012 4-я пара 1-438 
Пятница Консультация по информатике в 1 -438 </t>
        </r>
      </text>
    </comment>
    <comment ref="E19" authorId="0">
      <text>
        <r>
          <rPr>
            <sz val="8"/>
            <rFont val="Tahoma"/>
            <family val="0"/>
          </rPr>
          <t xml:space="preserve">06.04.2012 4-я пара 1-438 
Пятница Консультация по информатике в 1 -438 
</t>
        </r>
      </text>
    </comment>
    <comment ref="G19" authorId="0">
      <text>
        <r>
          <rPr>
            <sz val="8"/>
            <rFont val="Tahoma"/>
            <family val="0"/>
          </rPr>
          <t xml:space="preserve">06.04.2012 4-я пара 1-438 
Пятница Консультация по информатике в 1 -438 
</t>
        </r>
      </text>
    </comment>
    <comment ref="I19" authorId="0">
      <text>
        <r>
          <rPr>
            <sz val="8"/>
            <rFont val="Tahoma"/>
            <family val="0"/>
          </rPr>
          <t xml:space="preserve">06.04.2012 4-я пара 1-438 
Пятница Консультация по информатике в 1 -438 
</t>
        </r>
      </text>
    </comment>
    <comment ref="M19" authorId="3">
      <text>
        <r>
          <rPr>
            <sz val="8"/>
            <rFont val="Tahoma"/>
            <family val="0"/>
          </rPr>
          <t xml:space="preserve">06.04.2012 4-я пара 1-438 
Пятница Консультация по информатике в 1 -438 </t>
        </r>
      </text>
    </comment>
    <comment ref="N20" authorId="3">
      <text>
        <r>
          <rPr>
            <sz val="8"/>
            <rFont val="Tahoma"/>
            <family val="0"/>
          </rPr>
          <t xml:space="preserve">06.04.2012 4-я пара 1-438 
Пятница Консультация по информатике в 1 -438 
</t>
        </r>
      </text>
    </comment>
    <comment ref="Q20" authorId="3">
      <text>
        <r>
          <rPr>
            <sz val="8"/>
            <rFont val="Tahoma"/>
            <family val="0"/>
          </rPr>
          <t xml:space="preserve">06.04.2012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53 минуты (с паузой  33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теста3444135
Ошибки
3.88-5 Чья?
6.71-1 Гм... 
Выписной эпикриз
Тест сдан 
Кайрат на этот раз вывернулся! Видимо, научен осенним опытом.. 
Ну, теперь, Кайрат, держись!  
</t>
        </r>
      </text>
    </comment>
    <comment ref="N9" authorId="3">
      <text>
        <r>
          <rPr>
            <sz val="8"/>
            <rFont val="Tahoma"/>
            <family val="0"/>
          </rPr>
          <t xml:space="preserve">06.04.2012 4-я пара 1-438 
Пятница Консультация по информатике в 1 -438 
</t>
        </r>
      </text>
    </comment>
    <comment ref="Q9" authorId="3">
      <text>
        <r>
          <rPr>
            <sz val="8"/>
            <rFont val="Tahoma"/>
            <family val="0"/>
          </rPr>
          <t xml:space="preserve">06.04.2012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3334223
Ошибки
1.58-4 МЯУ!
2.59-1 МУР-р.. 
3.88-5 Чья?
6.43-5 ???
7.58-4 Тяф-ф!
Выписной эпикриз
Результат решения теста 20 при 5 перлах 
Газизовой Свтелане на пару с Сюндюковой Луизой выписано 
ДЗ10 Методы интерполяции (штрафбат). Вариант можно выбрать один и тот же: 
либо 66, либо 94. 
</t>
        </r>
      </text>
    </comment>
    <comment ref="N7" authorId="3">
      <text>
        <r>
          <rPr>
            <sz val="8"/>
            <rFont val="Tahoma"/>
            <family val="0"/>
          </rPr>
          <t xml:space="preserve">06.04.2012 4-я пара 1-438 
Пятница Консультация по информатике в 1 -438 
</t>
        </r>
      </text>
    </comment>
    <comment ref="Q7" authorId="3">
      <text>
        <r>
          <rPr>
            <sz val="8"/>
            <rFont val="Tahoma"/>
            <family val="0"/>
          </rPr>
          <t xml:space="preserve">06.04.2012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43 минуты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2544332
Ошибки
1.100-3 Убить мало! 
Выписной эпикриз
Саит попал в лапы преподавателя на его полное растерзание. 
Решение следующее: 
Правильные ответы на 5.85 и 6.80 аннулируют 1.100
100% посещенеи весной плюс сданнне отчеты по лабам плюс включение в касту неприкасаемых дают основания выдать доп. балл. 
ИТОГО 23+1=24
Тест сдан 
</t>
        </r>
      </text>
    </comment>
    <comment ref="N36" authorId="3">
      <text>
        <r>
          <rPr>
            <sz val="8"/>
            <rFont val="Tahoma"/>
            <family val="0"/>
          </rPr>
          <t>04.04.2012 - 10.04.2012</t>
        </r>
      </text>
    </comment>
    <comment ref="Q36" authorId="3">
      <text>
        <r>
          <rPr>
            <sz val="8"/>
            <rFont val="Tahoma"/>
            <family val="0"/>
          </rPr>
          <t xml:space="preserve">04.04.2012 - 10.04.2012
</t>
        </r>
        <r>
          <rPr>
            <b/>
            <sz val="8"/>
            <rFont val="Tahoma"/>
            <family val="2"/>
          </rPr>
          <t xml:space="preserve">Результат проверки решенного теста </t>
        </r>
        <r>
          <rPr>
            <sz val="8"/>
            <rFont val="Tahoma"/>
            <family val="0"/>
          </rPr>
          <t xml:space="preserve">
Время решения теста 1 неделя
Режим сдачи теста - </t>
        </r>
        <r>
          <rPr>
            <i/>
            <sz val="8"/>
            <rFont val="Tahoma"/>
            <family val="2"/>
          </rPr>
          <t>льготный</t>
        </r>
        <r>
          <rPr>
            <sz val="8"/>
            <rFont val="Tahoma"/>
            <family val="0"/>
          </rPr>
          <t xml:space="preserve">
Количество ответов 32
Из них правильных ответов  24
Тест сдан
Распределение правильных ответов по разделам теста 4545222
Перлы
3.47-2 МЯУ! 
5.53-6 Тяф-ф..
5.70-2 Гм
7.61-1 Не-а!
Выписной эпикриз
Тест сдан 
</t>
        </r>
      </text>
    </comment>
    <comment ref="G21" authorId="0">
      <text>
        <r>
          <rPr>
            <sz val="8"/>
            <rFont val="Tahoma"/>
            <family val="0"/>
          </rPr>
          <t xml:space="preserve">11.04.2012 
4-е весеннее лабораторное занятие по информатике 
в группе БСТ-11-03  в ауд. 1-333,334
</t>
        </r>
      </text>
    </comment>
    <comment ref="I21" authorId="0">
      <text>
        <r>
          <rPr>
            <sz val="8"/>
            <rFont val="Tahoma"/>
            <family val="0"/>
          </rPr>
          <t xml:space="preserve">11.04.2012 
4-е весеннее лабораторное занятие по информатике 
в группе БСТ-11-03  в ауд. 1-333,334
</t>
        </r>
      </text>
    </comment>
    <comment ref="M21" authorId="3">
      <text>
        <r>
          <rPr>
            <sz val="8"/>
            <rFont val="Tahoma"/>
            <family val="0"/>
          </rPr>
          <t>11.04.2012 
4-е весеннее лабораторное занятие по инофрматике 
в группе БСТ-11-03  в ауд. 1-333,334</t>
        </r>
      </text>
    </comment>
    <comment ref="N17" authorId="3">
      <text>
        <r>
          <rPr>
            <sz val="8"/>
            <rFont val="Tahoma"/>
            <family val="0"/>
          </rPr>
          <t xml:space="preserve">11.04.2012 4-я пара 1-438 
Среда 4-е плановое занятие  по информатике в 1 -334 
</t>
        </r>
      </text>
    </comment>
    <comment ref="Q17" authorId="3">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3444433
Перлы
1.56-2 Правда?
1.99-4 Ух, ты!
2.98-6 МАМА!
3.64-4 Какой-какой?
4.74-2 Вот это да!
6.65-1 Мяу!
7.56-3 ОГО!
Выписной эпикриз
Вот хмырь! А ведь мог и пораньше тест сдать.. И что теперь с ним делать? Напишу на  доску объявлений... 
</t>
        </r>
      </text>
    </comment>
    <comment ref="N6" authorId="3">
      <text>
        <r>
          <rPr>
            <sz val="8"/>
            <rFont val="Tahoma"/>
            <family val="0"/>
          </rPr>
          <t xml:space="preserve">11.04.2012 4-я пара 1-438 
Среда 4-е плановое занятие  по информатике в 1 -334 
</t>
        </r>
      </text>
    </comment>
    <comment ref="Q6" authorId="3">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38 минут 
Режим сдачи теста - </t>
        </r>
        <r>
          <rPr>
            <i/>
            <sz val="8"/>
            <rFont val="Tahoma"/>
            <family val="2"/>
          </rPr>
          <t>льготный</t>
        </r>
        <r>
          <rPr>
            <sz val="8"/>
            <rFont val="Tahoma"/>
            <family val="0"/>
          </rPr>
          <t xml:space="preserve">
Количество ответов 35
Из них правильных ответов  19
Тест не сдан
Распределение правильных ответов по разделам теста 3141433
Перлы
1.86-1 Гм
1.97-3 Ой
2.53-1 МЯУ!
2.63-2 Убить мало!
2.74-5 Неужели?
3.62-4 Тяф-ф!
4.94-3 ???
7.75-1 Это как?!
Выписной эпикриз
19 при 8 перлах. Комментарии на доске объявлений 
</t>
        </r>
      </text>
    </comment>
    <comment ref="N27" authorId="3">
      <text>
        <r>
          <rPr>
            <sz val="8"/>
            <rFont val="Tahoma"/>
            <family val="0"/>
          </rPr>
          <t xml:space="preserve">11.04.2012 4-я пара 1-438 
Среда 4-е плановое занятие  по информатике в 1 -334 
</t>
        </r>
      </text>
    </comment>
    <comment ref="Q27" authorId="3">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23
Распределение правильных ответов по разделам теста 3444433
Перлы
1.55-1 Правда?
1.65-3 Ух, ты!
1.76-6 Неужели? 
1.98-4 Мама!
4.84-2 Убить мало!
5.63-6 Тяф!
5.74-4 Тяф-тяф-ф!
5.85-5 попался!
6.75-5 Не-а!
7.98-1 Гав!
Выписной эпикриз
23 при 10 перлах... 
Вот Иван попал! На доску объявлений его! 
</t>
        </r>
      </text>
    </comment>
    <comment ref="N15" authorId="3">
      <text>
        <r>
          <rPr>
            <sz val="8"/>
            <rFont val="Tahoma"/>
            <family val="0"/>
          </rPr>
          <t xml:space="preserve">11.04.2012 4-я пара 1-438 
Среда 4-е плановое занятие  по информатике в 1 -334 
</t>
        </r>
      </text>
    </comment>
    <comment ref="Q15" authorId="3">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льготный</t>
        </r>
        <r>
          <rPr>
            <sz val="8"/>
            <rFont val="Tahoma"/>
            <family val="0"/>
          </rPr>
          <t xml:space="preserve">
Количество ответов 35
Из них правильных ответов  21
Распределение правильных ответов по разделам теста 3444433
Перлы
2.107-1 Мама...
4.127-1 Тяф!
7.108-1 Ай..
7.119-4 Гм...
Выписной эпикриз
21 при 4 перлах... 
Перлы прощаются, несданный тест нет. 
</t>
        </r>
      </text>
    </comment>
    <comment ref="N19" authorId="3">
      <text>
        <r>
          <rPr>
            <sz val="8"/>
            <rFont val="Tahoma"/>
            <family val="0"/>
          </rPr>
          <t xml:space="preserve">11.04.2012 4-я пара 1-438 
Среда 4-е плановое занятие  по информатике в 1 -334 
</t>
        </r>
      </text>
    </comment>
    <comment ref="Q19" authorId="3">
      <text>
        <r>
          <rPr>
            <sz val="8"/>
            <rFont val="Tahoma"/>
            <family val="0"/>
          </rPr>
          <t xml:space="preserve">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См. джоску объявлений. 
14 правильных ответов при 6 перлах за 22 минуты дает Результат 18 при 8 перлах, что приводит к ДЗ10 + добить домашнее задание </t>
        </r>
      </text>
    </comment>
    <comment ref="N12" authorId="3">
      <text>
        <r>
          <rPr>
            <sz val="8"/>
            <rFont val="Tahoma"/>
            <family val="0"/>
          </rPr>
          <t xml:space="preserve">13.04.2012 4-я пара 1-438 
Пятница Консультация по информатике в 1 -438 
</t>
        </r>
      </text>
    </comment>
    <comment ref="Q12"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26 минут 
Режим сдачи теста - </t>
        </r>
        <r>
          <rPr>
            <i/>
            <sz val="8"/>
            <rFont val="Tahoma"/>
            <family val="2"/>
          </rPr>
          <t>льготный</t>
        </r>
        <r>
          <rPr>
            <sz val="8"/>
            <rFont val="Tahoma"/>
            <family val="0"/>
          </rPr>
          <t xml:space="preserve">
Количество ответов 35
Из них правильных ответов  28
ИТОГО 1,3*28=36
Тест сдан
Распределение правильных ответов по разделам теста 3435445
Перлы
3.103-4 (МЯУ!)
3.113-5 (Тяф!)
6.136-1 (Гм..) 
Выписной эпикриз
Тест сдан 
</t>
        </r>
      </text>
    </comment>
    <comment ref="N21" authorId="3">
      <text>
        <r>
          <rPr>
            <sz val="8"/>
            <rFont val="Tahoma"/>
            <family val="0"/>
          </rPr>
          <t>13.04.2012 4-я пара 1-438 
Пятница Консультация по информатике в 1 -438 
Выдан по блату вариант Яушевой</t>
        </r>
      </text>
    </comment>
    <comment ref="Q21"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3334432
Перлы
1.131-3 МАма!
2.116-4 СУПЕР!
3.141-1 Правда?
4.131-3 К стенке!
5.123-1 Ой.. 
6.133-5 МЯУ!
7.115-3 Гав!
Выписной эпикриз
7 перлов! К стенке бы ее.. Как же так осенью-то она ускользнула?
</t>
        </r>
      </text>
    </comment>
    <comment ref="U6" authorId="3">
      <text>
        <r>
          <rPr>
            <sz val="8"/>
            <rFont val="Tahoma"/>
            <family val="0"/>
          </rPr>
          <t xml:space="preserve">13.04.2012 4-я пара 1-438 
Пятница Консультация по информатике в 1 -438 
</t>
        </r>
      </text>
    </comment>
    <comment ref="X6"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льготный</t>
        </r>
        <r>
          <rPr>
            <sz val="8"/>
            <rFont val="Tahoma"/>
            <family val="0"/>
          </rPr>
          <t xml:space="preserve">
Количество ответов 35
Из них правильных ответов  25
Тест сдан
Распределение правильных ответов по разделам теста 2452534
Перлы
1.131-3 Мяу
2.98-6 Круто!
6.119-3 Гав!
Выписной эпикриз
Тест сдан 
</t>
        </r>
      </text>
    </comment>
    <comment ref="N25" authorId="3">
      <text>
        <r>
          <rPr>
            <sz val="8"/>
            <rFont val="Tahoma"/>
            <family val="0"/>
          </rPr>
          <t xml:space="preserve">13.04.2012 4-я пара 1-438 
Пятница Консультация по информатике в 1 -438 
</t>
        </r>
      </text>
    </comment>
    <comment ref="Q25"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27
Тест сдан
Распределение правильных ответов по разделам теста 4445352
Перлы
2.121-3 МЯУ!
7.122-4 Спасибо Степанову!
Выписной эпикриз
Тест сдан 
</t>
        </r>
      </text>
    </comment>
    <comment ref="U9" authorId="3">
      <text>
        <r>
          <rPr>
            <sz val="8"/>
            <rFont val="Tahoma"/>
            <family val="0"/>
          </rPr>
          <t xml:space="preserve">13.04.2012 4-я пара 1-438 
Пятница Консультация по информатике в 1 -438 
</t>
        </r>
      </text>
    </comment>
    <comment ref="X9"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63 минуты
Режим сдачи теста - </t>
        </r>
        <r>
          <rPr>
            <i/>
            <sz val="8"/>
            <rFont val="Tahoma"/>
            <family val="2"/>
          </rPr>
          <t>льготный</t>
        </r>
        <r>
          <rPr>
            <sz val="8"/>
            <rFont val="Tahoma"/>
            <family val="0"/>
          </rPr>
          <t xml:space="preserve">
Количество ответов 35
Из них правильных ответов  22
ИТОГО 22*0,7=15
Тест не сдан
Распределение правильных ответов по разделам теста 4444114
Ошибки
1.60-1 МЯУ!
3.101-2 Тяф!
5.58-3 МАма!
5.101-3 Ой..
6.91-3 ???
Выписной эпикриз
Результат решения теста 22 при 5 перлах и коэффициенте 0,7
Газизовой Свтелане на пару с Сюндюковой Луизой и так уже выписано 
ДЗ10 Методы интерполяции (штрафбат). 
Но сейчас видно: разделы 1,2,3,4,7 Светлана повторила и знает. Но вот что касается рзаделов 5 и 6.. Труба! Вывод такой: предлагаю подучить разделы 5,6 и поставить на кон ДЗ9. Если и с третьей попытки не получится, тогда ДЗ9 в обязательном порядке. 
И за временем следить нужно самостоятельно! 
</t>
        </r>
      </text>
    </comment>
    <comment ref="N37" authorId="3">
      <text>
        <r>
          <rPr>
            <sz val="8"/>
            <rFont val="Tahoma"/>
            <family val="0"/>
          </rPr>
          <t xml:space="preserve">13.04.2012 4-я пара 1-438 
Пятница Консультация по информатике в 1 -438 
</t>
        </r>
      </text>
    </comment>
    <comment ref="Q37" authorId="3">
      <text>
        <r>
          <rPr>
            <sz val="8"/>
            <rFont val="Tahoma"/>
            <family val="0"/>
          </rPr>
          <t xml:space="preserve">13.04.2012 4-я пара 1-438 
Пятница Консультация по информатике в 1 -438 
</t>
        </r>
        <r>
          <rPr>
            <b/>
            <sz val="8"/>
            <rFont val="Tahoma"/>
            <family val="2"/>
          </rPr>
          <t xml:space="preserve">Результат проверки решенного теста </t>
        </r>
        <r>
          <rPr>
            <sz val="8"/>
            <rFont val="Tahoma"/>
            <family val="0"/>
          </rPr>
          <t xml:space="preserve">
Время решения теста 56 минут 
Режим сдачи теста - </t>
        </r>
        <r>
          <rPr>
            <i/>
            <sz val="8"/>
            <rFont val="Tahoma"/>
            <family val="2"/>
          </rPr>
          <t>льготный</t>
        </r>
        <r>
          <rPr>
            <sz val="8"/>
            <rFont val="Tahoma"/>
            <family val="0"/>
          </rPr>
          <t xml:space="preserve">
Количество ответов 35
Из них правильных ответов  26
Тест сдан
Распределение правильных ответов по разделам теста 4453433
Перлы
2.84-1 МЯУ!
4.60-3 ???
5.51-1 Ух, ты!
6.52-3 Гав!
Выписной эпикриз
Тест сдан 
Составляющие успеха: 
1. Использование информационных технологий 
2. Использование ресурса времени (56 минут)
3. Правильное использование другйо подсобной рабочей силы (Ахметов)
 Вовремя смылась! </t>
        </r>
      </text>
    </comment>
    <comment ref="U21" authorId="3">
      <text>
        <r>
          <rPr>
            <sz val="8"/>
            <rFont val="Tahoma"/>
            <family val="0"/>
          </rPr>
          <t xml:space="preserve">17.04.2012 1-я пара 1-334 
Вторник, первая пара 
ЛЗ по информатике 
в группе БСТ-11-01
</t>
        </r>
      </text>
    </comment>
    <comment ref="X21" authorId="3">
      <text>
        <r>
          <rPr>
            <sz val="8"/>
            <rFont val="Tahoma"/>
            <family val="0"/>
          </rPr>
          <t xml:space="preserve">17.04.2012 1-я пара 1-334 
Вторник, первая пара ЛЗ по информатике в группе БСТ-11-01
</t>
        </r>
        <r>
          <rPr>
            <b/>
            <sz val="8"/>
            <rFont val="Tahoma"/>
            <family val="2"/>
          </rPr>
          <t xml:space="preserve">Результат проверки решенного теста </t>
        </r>
        <r>
          <rPr>
            <sz val="8"/>
            <rFont val="Tahoma"/>
            <family val="0"/>
          </rPr>
          <t xml:space="preserve">
Время решения теста 23 минуты 
Режим сдачи теста - </t>
        </r>
        <r>
          <rPr>
            <i/>
            <sz val="8"/>
            <rFont val="Tahoma"/>
            <family val="2"/>
          </rPr>
          <t>льготный</t>
        </r>
        <r>
          <rPr>
            <sz val="8"/>
            <rFont val="Tahoma"/>
            <family val="0"/>
          </rPr>
          <t xml:space="preserve">
Количество ответов 35
Из них правильных ответов  25
Коэффициент К=1,69
ИТОГО 1,3*25=33
Тест сдан
Распределение правильных ответов по разделам теста 4443344
Перлы
4 штуки на доске объявлений 
Выписной эпикриз
Тест сдан.
</t>
        </r>
      </text>
    </comment>
    <comment ref="N16" authorId="3">
      <text>
        <r>
          <rPr>
            <sz val="8"/>
            <rFont val="Tahoma"/>
            <family val="0"/>
          </rPr>
          <t xml:space="preserve">18.04.2012 1-я пара 1-334 
Среда
Лабораторное занятие  по информатике в 1-334 
</t>
        </r>
      </text>
    </comment>
    <comment ref="Q16" authorId="3">
      <text>
        <r>
          <rPr>
            <sz val="8"/>
            <rFont val="Tahoma"/>
            <family val="0"/>
          </rPr>
          <t xml:space="preserve">18.04.2012 1-я пара 1-334 
Среда Лабораторное занятие  по информатике в 1-334 
</t>
        </r>
        <r>
          <rPr>
            <b/>
            <sz val="8"/>
            <rFont val="Tahoma"/>
            <family val="2"/>
          </rPr>
          <t xml:space="preserve">Результат проверки решенного теста </t>
        </r>
        <r>
          <rPr>
            <sz val="8"/>
            <rFont val="Tahoma"/>
            <family val="0"/>
          </rPr>
          <t xml:space="preserve">
Время решения теста 45 минут 
Режим сдачи теста - </t>
        </r>
        <r>
          <rPr>
            <i/>
            <sz val="8"/>
            <rFont val="Tahoma"/>
            <family val="2"/>
          </rPr>
          <t>льготный</t>
        </r>
        <r>
          <rPr>
            <sz val="8"/>
            <rFont val="Tahoma"/>
            <family val="0"/>
          </rPr>
          <t xml:space="preserve">
Количество ответов 35
Из них правильных ответов  20
Тест не сдан
Распределение правильных ответов по разделам теста 3423314
Перлы
1.141-2 Не понял
2.125-4 Гм
3.113-5 МЯУ!
3.119-6 Не-а!
3.143-1 а с гибкого?
4.11-3 Это как?
4.1170-1 Ух, ты!
5.125-2 Вынос тела преподавателя
6.119-4 С оркестром
6.126-6 с цветами
6.135-5 с воинским салютом
7.117-1 Уф-ф...
Выписной эпикриз
12 перлов
Кайрату и Никите выдано боевое задание: 
Тест не сдан = ДЗ9
12 перлов = ДЗ10
Интерактивы не сданы = каждому свой вариант
</t>
        </r>
      </text>
    </comment>
    <comment ref="AB9" authorId="3">
      <text>
        <r>
          <rPr>
            <sz val="8"/>
            <rFont val="Tahoma"/>
            <family val="0"/>
          </rPr>
          <t xml:space="preserve">18.04.2012 1-я пара 1-334 
</t>
        </r>
      </text>
    </comment>
    <comment ref="AE9" authorId="3">
      <text>
        <r>
          <rPr>
            <sz val="8"/>
            <rFont val="Tahoma"/>
            <family val="0"/>
          </rPr>
          <t xml:space="preserve">18.04.2012 1-я пара 1-334 
</t>
        </r>
        <r>
          <rPr>
            <b/>
            <sz val="8"/>
            <rFont val="Tahoma"/>
            <family val="2"/>
          </rPr>
          <t xml:space="preserve">Результат проверки решенного теста </t>
        </r>
        <r>
          <rPr>
            <sz val="8"/>
            <rFont val="Tahoma"/>
            <family val="0"/>
          </rPr>
          <t xml:space="preserve">
Время решения теста 49 минут
Режим сдачи теста - </t>
        </r>
        <r>
          <rPr>
            <i/>
            <sz val="8"/>
            <rFont val="Tahoma"/>
            <family val="2"/>
          </rPr>
          <t>льготный</t>
        </r>
        <r>
          <rPr>
            <sz val="8"/>
            <rFont val="Tahoma"/>
            <family val="0"/>
          </rPr>
          <t xml:space="preserve">
Количество ответов 35
Из них правильных ответов  31
Тест сдан
Распределение правильных ответов по разделам теста 4455544
Ошибки
1.47-5
2.64-6
6.65-6
7.63-5
Выписной эпикриз
Тест сдан
Результат Отлично дает право на амнистию
</t>
        </r>
      </text>
    </comment>
    <comment ref="N30" authorId="3">
      <text>
        <r>
          <rPr>
            <sz val="8"/>
            <rFont val="Tahoma"/>
            <family val="0"/>
          </rPr>
          <t xml:space="preserve">20.04.2012 4-я пара 1-432 
Пятница Консультация по информатике в 1 -432 
</t>
        </r>
      </text>
    </comment>
    <comment ref="Q30" authorId="3">
      <text>
        <r>
          <rPr>
            <sz val="8"/>
            <rFont val="Tahoma"/>
            <family val="0"/>
          </rPr>
          <t xml:space="preserve">20.04.2012 4-я пара 1-438 
Пятница Консультация по информатике в 1 -432 
</t>
        </r>
        <r>
          <rPr>
            <b/>
            <sz val="8"/>
            <rFont val="Tahoma"/>
            <family val="2"/>
          </rPr>
          <t xml:space="preserve">Результат проверки решенного теста </t>
        </r>
        <r>
          <rPr>
            <sz val="8"/>
            <rFont val="Tahoma"/>
            <family val="0"/>
          </rPr>
          <t xml:space="preserve">
Время решения теста 34 минуты 
Режим сдачи теста - </t>
        </r>
        <r>
          <rPr>
            <i/>
            <sz val="8"/>
            <rFont val="Tahoma"/>
            <family val="2"/>
          </rPr>
          <t>льготный</t>
        </r>
        <r>
          <rPr>
            <sz val="8"/>
            <rFont val="Tahoma"/>
            <family val="0"/>
          </rPr>
          <t xml:space="preserve">
Количество ответов 35
Из них правильных ответов  22
Тест не сдан
Распределение правильных ответов по разделам теста 2432452
Перлы
1.16-1 СУПЕР!
2.33-5 КРУТО!
3.51-1 МЯУ!
4.49-1 Бр-р-р-р...
4.77-4 Мяу?... 
7.1-5 Неужели?
7.16-1 Обоих убью!
Выписной эпикриз
7 перлов! 3.18, 5.78 снимают 2 перла, в итоге 5 перлов при 22. 
Перехожу на доску объявлений </t>
        </r>
      </text>
    </comment>
    <comment ref="U19" authorId="3">
      <text>
        <r>
          <rPr>
            <sz val="8"/>
            <rFont val="Tahoma"/>
            <family val="0"/>
          </rPr>
          <t xml:space="preserve">20.04.2012 5-я пара 1-440 
Консультация  
по информатике в 1 -440 
</t>
        </r>
      </text>
    </comment>
    <comment ref="X19" authorId="3">
      <text>
        <r>
          <rPr>
            <sz val="8"/>
            <rFont val="Tahoma"/>
            <family val="0"/>
          </rPr>
          <t xml:space="preserve">20.04.2012 5-я пара 1-440 
Консультация  
по информатике в 1 -440 
</t>
        </r>
        <r>
          <rPr>
            <b/>
            <sz val="8"/>
            <rFont val="Tahoma"/>
            <family val="2"/>
          </rPr>
          <t xml:space="preserve">Результат проверки решенного теста </t>
        </r>
        <r>
          <rPr>
            <sz val="8"/>
            <rFont val="Tahoma"/>
            <family val="0"/>
          </rPr>
          <t xml:space="preserve">
Время решения теста 55 минут 
Режим сдачи теста - льготный
Количество ответов 35
Из них правильных ответов  24
Распределение правильных ответов по разделам теста 3444433
Перлы
4.138-1 Бр-р-р-р...
5.130-2 Круто!
5.147-1 Мяу!
6.124-6 Гав! 
Выписной эпикриз
На кону стояло ДЗ8.. 
4 перла прощаются
Результат 24 = тест садн </t>
        </r>
      </text>
    </comment>
    <comment ref="N29" authorId="3">
      <text>
        <r>
          <rPr>
            <sz val="8"/>
            <rFont val="Tahoma"/>
            <family val="0"/>
          </rPr>
          <t xml:space="preserve">20.04.2012
</t>
        </r>
      </text>
    </comment>
    <comment ref="Q29" authorId="3">
      <text>
        <r>
          <rPr>
            <sz val="8"/>
            <rFont val="Tahoma"/>
            <family val="0"/>
          </rPr>
          <t xml:space="preserve">20.04.2012 ауд. 1-440
</t>
        </r>
        <r>
          <rPr>
            <b/>
            <sz val="8"/>
            <rFont val="Tahoma"/>
            <family val="2"/>
          </rPr>
          <t xml:space="preserve">Результат проверки решенного теста </t>
        </r>
        <r>
          <rPr>
            <sz val="8"/>
            <rFont val="Tahoma"/>
            <family val="0"/>
          </rPr>
          <t xml:space="preserve">
Время решения теста 52 минуты 
Режим сдачи теста - </t>
        </r>
        <r>
          <rPr>
            <i/>
            <sz val="8"/>
            <rFont val="Tahoma"/>
            <family val="2"/>
          </rPr>
          <t>льготный</t>
        </r>
        <r>
          <rPr>
            <sz val="8"/>
            <rFont val="Tahoma"/>
            <family val="0"/>
          </rPr>
          <t xml:space="preserve">
Количество ответов 35
Из них правильных ответов  24 
Тест сдан
Распределение правильных ответов по разделам теста 3453243
Ошибки
1.6-4 Убью!
1.21-4 СУПЕР!
2.38-2 КРУТО!
5.55-6 К стенке его!
5.83-4 МЯУ.. 
Выписной эпикриз
Тест сдан 
НО!
ИТ не сданы + 5 перлов = заслуженное ДЗ по теме 9 
</t>
        </r>
      </text>
    </comment>
    <comment ref="N23" authorId="3">
      <text>
        <r>
          <rPr>
            <sz val="8"/>
            <rFont val="Tahoma"/>
            <family val="0"/>
          </rPr>
          <t xml:space="preserve">25.04.201215-я пара 1-334 
Лабораторное занятие
по информатике в БСТ-11-03
</t>
        </r>
      </text>
    </comment>
    <comment ref="Q23" authorId="3">
      <text>
        <r>
          <rPr>
            <sz val="8"/>
            <rFont val="Tahoma"/>
            <family val="0"/>
          </rPr>
          <t xml:space="preserve">25.04.201215-я пара 1-334 
Лабораторное занятие
по информатике в БСТ-11-03
Результат проверки решенного теста 
Время решения теста 57 минут 
Режим сдачи теста - льготный
Количество ответов 35
Из них правильных ответов  27
Тест сдан
Распределение правильных ответов по разделам теста 5353533
Перлы
2.26-3
7.16-1
Правильные ответы на 4 сложных вопроса = нет перлов 
Выписной эпикриз
Тест сдан без последствий 
Требовнаие ppt с ДЗ снято
Если ДЗ будет сдано до 01.06.2012 "Отлично" за экзамен 
</t>
        </r>
      </text>
    </comment>
    <comment ref="N22" authorId="3">
      <text>
        <r>
          <rPr>
            <sz val="8"/>
            <rFont val="Tahoma"/>
            <family val="0"/>
          </rPr>
          <t xml:space="preserve">25.04.201215-я пара 1-334 
Лабораторное занятие
по информатике в БСТ-11-03
</t>
        </r>
      </text>
    </comment>
    <comment ref="Q22" authorId="3">
      <text>
        <r>
          <rPr>
            <sz val="8"/>
            <rFont val="Tahoma"/>
            <family val="0"/>
          </rPr>
          <t>25.04.2012 5-я пара 1-334  Попытка №2
ЛЗ по информатике в 1 -334 
Результат проверки решенного теста 
Время решения теста 58 минут 
Режим сдачи теста - льготный
Количество ответов 35
Из них правильных ответов  26
Распределение правильных ответов по разделам теста 4454333
Перлы 4 шт
Тест сдан
20.04.2012 5-я пара 1-440 
Пятница Консультация по информатике в 1 -440 
Результат проверки решенного теста 
Время решения теста 51 минута 
Режим сдачи теста - льготный
Количество ответов 35
Из них правильных ответов  21
Тест не сдан
Распределение правильных ответов по разделам теста 3442323
Перлы
3.121-4 МЯУ!
4.125-5 Не-а
5.150-2 А говорит, что... 
7.119-3 Бр-р-р.. 
7.132-1 Мяу... 
Выписной эпикриз
5 перлов при 21 = ДЗ по теме 9</t>
        </r>
      </text>
    </comment>
    <comment ref="N11" authorId="3">
      <text>
        <r>
          <rPr>
            <sz val="8"/>
            <rFont val="Tahoma"/>
            <family val="0"/>
          </rPr>
          <t xml:space="preserve">25.04.201215-я пара 1-334 
Лабораторное занятие
по информатике в БСТ-11-03
</t>
        </r>
      </text>
    </comment>
    <comment ref="Q11" authorId="3">
      <text>
        <r>
          <rPr>
            <sz val="8"/>
            <rFont val="Tahoma"/>
            <family val="0"/>
          </rPr>
          <t xml:space="preserve">25.04.201215-я пара 1-334 
Лабораторное занятие
по информатике в БСТ-11-03
Результат проверки решенного теста 
Время решения теста 18 минут 
Режим сдачи теста - льготный
Количество ответов 35
Из них правильных ответов  26
К=1,3
ИТОГО 1,3*26=34
Тест сдан
Распределение правильных ответов по разделам теста 2434535
Перлы 4,5 шт
ИТОГО 4,5*1,3 = больше 5! 
Выдано ДЗ10, за результат забрано обратно НО!
Пока Элина не сдаст ДЗ10 ЭА не ставить!
</t>
        </r>
      </text>
    </comment>
    <comment ref="N26" authorId="3">
      <text>
        <r>
          <rPr>
            <sz val="8"/>
            <rFont val="Tahoma"/>
            <family val="0"/>
          </rPr>
          <t xml:space="preserve">27.04.2012 4-я пара 1-435 
Пятница Консультация по информатике в 1 -435 
</t>
        </r>
      </text>
    </comment>
    <comment ref="Q26" authorId="3">
      <text>
        <r>
          <rPr>
            <sz val="8"/>
            <rFont val="Tahoma"/>
            <family val="0"/>
          </rPr>
          <t xml:space="preserve">27.04.2012 4-я пара 1-435 
Пятница Консультация по информатике в 1 -435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3534544
Перлы 5-1 = 4 шт
Выписной эпикриз
Тест сдан без последствий
</t>
        </r>
      </text>
    </comment>
    <comment ref="N24" authorId="3">
      <text>
        <r>
          <rPr>
            <sz val="8"/>
            <rFont val="Tahoma"/>
            <family val="0"/>
          </rPr>
          <t xml:space="preserve">27.04.2012 4-я пара 1-435 
Пятница Консультация по информатике в 1 -435 
</t>
        </r>
      </text>
    </comment>
    <comment ref="Q24" authorId="3">
      <text>
        <r>
          <rPr>
            <sz val="8"/>
            <rFont val="Tahoma"/>
            <family val="0"/>
          </rPr>
          <t xml:space="preserve">27.04.2012 4-я пара 1-435 
Пятница Консультация по информатике в 1 -435 
</t>
        </r>
        <r>
          <rPr>
            <b/>
            <sz val="8"/>
            <rFont val="Tahoma"/>
            <family val="2"/>
          </rPr>
          <t xml:space="preserve">Результат проверки решенного теста </t>
        </r>
        <r>
          <rPr>
            <sz val="8"/>
            <rFont val="Tahoma"/>
            <family val="0"/>
          </rPr>
          <t xml:space="preserve">
Время решения теста 46 минут 
Режим сдачи теста - </t>
        </r>
        <r>
          <rPr>
            <i/>
            <sz val="8"/>
            <rFont val="Tahoma"/>
            <family val="2"/>
          </rPr>
          <t>льготный</t>
        </r>
        <r>
          <rPr>
            <sz val="8"/>
            <rFont val="Tahoma"/>
            <family val="0"/>
          </rPr>
          <t xml:space="preserve">
Количество ответов 35
Из них правильных ответов  28
Тест сдан
Распределение правильных ответов по разделам теста 4444453
Перлы 2-4 = -2 шт
Выписной эпикриз
Тест сдан без последствий
</t>
        </r>
      </text>
    </comment>
    <comment ref="N18" authorId="3">
      <text>
        <r>
          <rPr>
            <sz val="8"/>
            <rFont val="Tahoma"/>
            <family val="0"/>
          </rPr>
          <t xml:space="preserve">27.04.2012 4-я пара 1-435 
</t>
        </r>
      </text>
    </comment>
    <comment ref="Q18" authorId="3">
      <text>
        <r>
          <rPr>
            <sz val="8"/>
            <rFont val="Tahoma"/>
            <family val="0"/>
          </rPr>
          <t xml:space="preserve">27.04.2012 4-я пара 1-435
</t>
        </r>
        <r>
          <rPr>
            <b/>
            <sz val="8"/>
            <rFont val="Tahoma"/>
            <family val="2"/>
          </rPr>
          <t xml:space="preserve">Результат проверки решенного теста </t>
        </r>
        <r>
          <rPr>
            <sz val="8"/>
            <rFont val="Tahoma"/>
            <family val="0"/>
          </rPr>
          <t xml:space="preserve">
Время решения теста 33 минуты 
Режим сдачи теста - льготный
Количество ответов 35
Из них правильных ответов  21
Тест не сдан
Распределение правильных ответов по разделам теста 1344342
Перлы 8-2=6 шт
Награда нашла героя: ЛР7</t>
        </r>
      </text>
    </comment>
    <comment ref="U15" authorId="3">
      <text>
        <r>
          <rPr>
            <sz val="8"/>
            <rFont val="Tahoma"/>
            <family val="0"/>
          </rPr>
          <t xml:space="preserve">27.04.2012 
</t>
        </r>
      </text>
    </comment>
    <comment ref="X15" authorId="3">
      <text>
        <r>
          <rPr>
            <sz val="8"/>
            <rFont val="Tahoma"/>
            <family val="0"/>
          </rPr>
          <t xml:space="preserve">27.04.2012 
Результат проверки решенного теста 
Время решения теста 24 минуты 
Режим сдачи теста - льготный
Количество ответов 35
Из них правильных ответов  23
К=1,3
ИТОГО 1,3*23=30
Перлы 6-3=3шт
4*1,3=4,2 ... Прощается
11.04.2012 4-я пара 1-438 
Среда 4-е плановое занятие  по информатике в 1 -334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t>
        </r>
        <r>
          <rPr>
            <i/>
            <sz val="8"/>
            <rFont val="Tahoma"/>
            <family val="2"/>
          </rPr>
          <t>льготный</t>
        </r>
        <r>
          <rPr>
            <sz val="8"/>
            <rFont val="Tahoma"/>
            <family val="0"/>
          </rPr>
          <t xml:space="preserve">
Количество ответов 35
Из них правильных ответов  21
Распределение правильных ответов по разделам теста 3444433
Перлы
2.107-1 Мама...
4.127-1 Тяф!
7.108-1 Ай..
7.119-4 Гм...
Выписной эпикриз
21 при 4 перлах... 
Перлы прощаются, несданный тест нет. 
</t>
        </r>
      </text>
    </comment>
    <comment ref="U18" authorId="3">
      <text>
        <r>
          <rPr>
            <sz val="8"/>
            <rFont val="Tahoma"/>
            <family val="0"/>
          </rPr>
          <t xml:space="preserve">02.05.2012 1-я пара 1-334
</t>
        </r>
      </text>
    </comment>
    <comment ref="X18" authorId="3">
      <text>
        <r>
          <rPr>
            <sz val="8"/>
            <rFont val="Tahoma"/>
            <family val="0"/>
          </rPr>
          <t xml:space="preserve">02.05.2012 1-я пара 1-334
</t>
        </r>
        <r>
          <rPr>
            <b/>
            <sz val="8"/>
            <rFont val="Tahoma"/>
            <family val="2"/>
          </rPr>
          <t xml:space="preserve">Результат проверки решенного теста </t>
        </r>
        <r>
          <rPr>
            <sz val="8"/>
            <rFont val="Tahoma"/>
            <family val="0"/>
          </rPr>
          <t xml:space="preserve">
Время решения теста 53 минуты 
Режим сдачи теста - льготный
Количество ответов 35
Из них правильных ответов  24
Тест сдан
Распределение правильных ответов по разделам теста 4425423
Перлы 6-5=1 шт
Тест сдан без последствий </t>
        </r>
      </text>
    </comment>
  </commentList>
</comments>
</file>

<file path=xl/comments4.xml><?xml version="1.0" encoding="utf-8"?>
<comments xmlns="http://schemas.openxmlformats.org/spreadsheetml/2006/main">
  <authors>
    <author>enikeev</author>
    <author>Enikeev</author>
  </authors>
  <commentList>
    <comment ref="B7" authorId="0">
      <text>
        <r>
          <rPr>
            <sz val="8"/>
            <rFont val="Tahoma"/>
            <family val="0"/>
          </rPr>
          <t>20.01.2012 
Пог иб смертью храбрых ..
Вечная слава героям!!!</t>
        </r>
      </text>
    </comment>
    <comment ref="B12" authorId="0">
      <text>
        <r>
          <rPr>
            <sz val="8"/>
            <rFont val="Tahoma"/>
            <family val="0"/>
          </rPr>
          <t>20.01.2012 
Пог иб смертью храбрых ..
Вечная слава героям!!!</t>
        </r>
      </text>
    </comment>
    <comment ref="B33" authorId="0">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0">
      <text>
        <r>
          <rPr>
            <sz val="8"/>
            <rFont val="Tahoma"/>
            <family val="0"/>
          </rPr>
          <t xml:space="preserve">Староста группы </t>
        </r>
      </text>
    </comment>
    <comment ref="B37" authorId="1">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6" authorId="0">
      <text>
        <r>
          <rPr>
            <sz val="8"/>
            <rFont val="Tahoma"/>
            <family val="0"/>
          </rPr>
          <t xml:space="preserve">20.03.2012
Перевод из группы БМТ
Преподаватели Михайловская - Тулупова </t>
        </r>
      </text>
    </comment>
    <comment ref="C30" authorId="0">
      <text>
        <r>
          <rPr>
            <sz val="8"/>
            <rFont val="Tahoma"/>
            <family val="0"/>
          </rPr>
          <t>28.03.2012
Выбрано ДЗ по теме 1 
Вычисление определённого интеграла</t>
        </r>
      </text>
    </comment>
    <comment ref="G5" authorId="0">
      <text>
        <r>
          <rPr>
            <sz val="8"/>
            <rFont val="Tahoma"/>
            <family val="0"/>
          </rPr>
          <t>06.04.2012
Нугуманова Айгуль Фанилевна</t>
        </r>
      </text>
    </comment>
    <comment ref="C34" authorId="0">
      <text>
        <r>
          <rPr>
            <sz val="8"/>
            <rFont val="Tahoma"/>
            <family val="0"/>
          </rPr>
          <t>12,04.2012
Испугалась и сменила тему на 4
04.04.2012
Выбрано ДЗ по теме 2 
Решение системы нелинейных уравнений</t>
        </r>
      </text>
    </comment>
    <comment ref="C18" authorId="0">
      <text>
        <r>
          <rPr>
            <sz val="8"/>
            <rFont val="Tahoma"/>
            <family val="0"/>
          </rPr>
          <t>04.04.2012
Выбрано ДЗ по теме 2 
Решение системы нелинейных уравнений</t>
        </r>
      </text>
    </comment>
    <comment ref="G6" authorId="0">
      <text>
        <r>
          <rPr>
            <sz val="8"/>
            <rFont val="Tahoma"/>
            <family val="0"/>
          </rPr>
          <t>04.04.2012
Мухаметшина Лилия Наилевна</t>
        </r>
      </text>
    </comment>
    <comment ref="C10" authorId="0">
      <text>
        <r>
          <rPr>
            <sz val="8"/>
            <rFont val="Tahoma"/>
            <family val="0"/>
          </rPr>
          <t>04.04.2012
Выбрано ДЗ по теме 7 
Методы идентификации модели вида y=a+bx^c</t>
        </r>
      </text>
    </comment>
    <comment ref="G11" authorId="0">
      <text>
        <r>
          <rPr>
            <sz val="8"/>
            <rFont val="Tahoma"/>
            <family val="0"/>
          </rPr>
          <t>04.04.2012
Гимадеев Артем Вилевич</t>
        </r>
      </text>
    </comment>
    <comment ref="C19" authorId="0">
      <text>
        <r>
          <rPr>
            <sz val="8"/>
            <rFont val="Tahoma"/>
            <family val="0"/>
          </rPr>
          <t>06.04.2012
Выбрано ДЗ по теме 1 
Вычисление определённого интеграла</t>
        </r>
      </text>
    </comment>
    <comment ref="H5" authorId="0">
      <text>
        <r>
          <rPr>
            <sz val="8"/>
            <rFont val="Tahoma"/>
            <family val="0"/>
          </rPr>
          <t>06.04.2012
Набиев Расим Илшатович</t>
        </r>
      </text>
    </comment>
    <comment ref="C6" authorId="0">
      <text>
        <r>
          <rPr>
            <sz val="8"/>
            <rFont val="Tahoma"/>
            <family val="0"/>
          </rPr>
          <t>06.04.2012
Выбрано ДЗ по теме 1 
Вычисление определённого интеграла</t>
        </r>
      </text>
    </comment>
    <comment ref="I5" authorId="0">
      <text>
        <r>
          <rPr>
            <sz val="8"/>
            <rFont val="Tahoma"/>
            <family val="0"/>
          </rPr>
          <t>06.04.2012
Ахметов Саит Тагирович</t>
        </r>
      </text>
    </comment>
    <comment ref="C5" authorId="0">
      <text>
        <r>
          <rPr>
            <sz val="8"/>
            <rFont val="Tahoma"/>
            <family val="0"/>
          </rPr>
          <t>06.04.2012
Выбрано ДЗ по теме 2 
Решение системы нелинейных уравнений</t>
        </r>
      </text>
    </comment>
    <comment ref="H6" authorId="0">
      <text>
        <r>
          <rPr>
            <sz val="8"/>
            <rFont val="Tahoma"/>
            <family val="0"/>
          </rPr>
          <t>06.04.2012
Абсалямов Эльдар Робертович</t>
        </r>
      </text>
    </comment>
    <comment ref="C22" authorId="0">
      <text>
        <r>
          <rPr>
            <sz val="8"/>
            <rFont val="Tahoma"/>
            <family val="0"/>
          </rPr>
          <t>06.04.2012
Выбрано ДЗ по теме 2 
Решение системы нелинейных уравнений</t>
        </r>
      </text>
    </comment>
    <comment ref="I6" authorId="0">
      <text>
        <r>
          <rPr>
            <sz val="8"/>
            <rFont val="Tahoma"/>
            <family val="0"/>
          </rPr>
          <t>06.04.2012
Разетдинов Рамис Наилович</t>
        </r>
      </text>
    </comment>
    <comment ref="C16" authorId="0">
      <text>
        <r>
          <rPr>
            <sz val="8"/>
            <rFont val="Tahoma"/>
            <family val="0"/>
          </rPr>
          <t>18.04.2012
Марсель подумал-подумал, и решил сменить тему ДЗ с 2 на 4… 
11.04.2012
Выбрано ДЗ по теме 2 
Решение системы нелинейных уравнений</t>
        </r>
      </text>
    </comment>
    <comment ref="C14" authorId="0">
      <text>
        <r>
          <rPr>
            <sz val="8"/>
            <rFont val="Tahoma"/>
            <family val="0"/>
          </rPr>
          <t xml:space="preserve">11.04.2012
Выбрано ДЗ по теме 4 
Решение системы линейных уравнений </t>
        </r>
      </text>
    </comment>
    <comment ref="G8" authorId="0">
      <text>
        <r>
          <rPr>
            <sz val="8"/>
            <rFont val="Tahoma"/>
            <family val="0"/>
          </rPr>
          <t>11.04.2012
Исламов Искандар Рамилович</t>
        </r>
      </text>
    </comment>
    <comment ref="C26" authorId="0">
      <text>
        <r>
          <rPr>
            <sz val="8"/>
            <rFont val="Tahoma"/>
            <family val="0"/>
          </rPr>
          <t>11.04.2012
Выбрано ДЗ по теме 1 
Вычисление определённого интеграла</t>
        </r>
      </text>
    </comment>
    <comment ref="J5" authorId="0">
      <text>
        <r>
          <rPr>
            <sz val="8"/>
            <rFont val="Tahoma"/>
            <family val="0"/>
          </rPr>
          <t>11.04.2012
Степанов Иван Константинович</t>
        </r>
      </text>
    </comment>
    <comment ref="C29" authorId="0">
      <text>
        <r>
          <rPr>
            <sz val="8"/>
            <rFont val="Tahoma"/>
            <family val="0"/>
          </rPr>
          <t>11.04.2012
Выбрано ДЗ по теме 3
Решение обыкновенного дифференциального уравнения</t>
        </r>
      </text>
    </comment>
    <comment ref="G7" authorId="0">
      <text>
        <r>
          <rPr>
            <sz val="8"/>
            <rFont val="Tahoma"/>
            <family val="0"/>
          </rPr>
          <t>11.04.2012
Хилажетдинов Айдар Ралифович</t>
        </r>
      </text>
    </comment>
    <comment ref="C8" authorId="0">
      <text>
        <r>
          <rPr>
            <sz val="8"/>
            <rFont val="Tahoma"/>
            <family val="0"/>
          </rPr>
          <t>11.04.2012
Выбрано ДЗ по теме 5
Поиск минимума функции многих переменых</t>
        </r>
      </text>
    </comment>
    <comment ref="C36" authorId="0">
      <text>
        <r>
          <rPr>
            <sz val="8"/>
            <rFont val="Tahoma"/>
            <family val="0"/>
          </rPr>
          <t>11.04.2012
Выбрано ДЗ по теме 5
Поиск минимума функции многих переменых
20.04.2012
Труханула и переменила на тему 3</t>
        </r>
      </text>
    </comment>
    <comment ref="G9" authorId="0">
      <text>
        <r>
          <rPr>
            <sz val="8"/>
            <rFont val="Tahoma"/>
            <family val="0"/>
          </rPr>
          <t>11.04.2012
Газизова Светлана Илгизовна</t>
        </r>
      </text>
    </comment>
    <comment ref="C11" authorId="0">
      <text>
        <r>
          <rPr>
            <sz val="8"/>
            <rFont val="Tahoma"/>
            <family val="0"/>
          </rPr>
          <t xml:space="preserve">11.04.2012
Выбрано ДЗ по теме 4 
Решение системы линейных уравнений </t>
        </r>
      </text>
    </comment>
    <comment ref="K5" authorId="0">
      <text>
        <r>
          <rPr>
            <sz val="8"/>
            <rFont val="Tahoma"/>
            <family val="0"/>
          </rPr>
          <t>11.04.2012
Давлетов Вадим Маратович</t>
        </r>
      </text>
    </comment>
    <comment ref="C15" authorId="0">
      <text>
        <r>
          <rPr>
            <sz val="8"/>
            <rFont val="Tahoma"/>
            <family val="0"/>
          </rPr>
          <t>11.04.2012
Выбрано ДЗ по теме 1 
Вычисление определённого интеграла</t>
        </r>
      </text>
    </comment>
    <comment ref="L5" authorId="0">
      <text>
        <r>
          <rPr>
            <sz val="8"/>
            <rFont val="Tahoma"/>
            <family val="0"/>
          </rPr>
          <t>11.04.2012
Колодейчик Никита Игоревич</t>
        </r>
      </text>
    </comment>
    <comment ref="H8" authorId="0">
      <text>
        <r>
          <rPr>
            <sz val="8"/>
            <rFont val="Tahoma"/>
            <family val="0"/>
          </rPr>
          <t>12.04.2012
Яушева Алиана Айратовна</t>
        </r>
      </text>
    </comment>
    <comment ref="I8" authorId="0">
      <text>
        <r>
          <rPr>
            <sz val="8"/>
            <rFont val="Tahoma"/>
            <family val="2"/>
          </rPr>
          <t>18.04.2012
Кутуев Марсель Ринатович</t>
        </r>
        <r>
          <rPr>
            <b/>
            <sz val="8"/>
            <rFont val="Tahoma"/>
            <family val="0"/>
          </rPr>
          <t xml:space="preserve">
</t>
        </r>
        <r>
          <rPr>
            <sz val="8"/>
            <rFont val="Tahoma"/>
            <family val="2"/>
          </rPr>
          <t xml:space="preserve">Передумал парень… </t>
        </r>
        <r>
          <rPr>
            <sz val="8"/>
            <rFont val="Tahoma"/>
            <family val="0"/>
          </rPr>
          <t xml:space="preserve">
11.04.2012
Кутуев Марсель Ринатович</t>
        </r>
      </text>
    </comment>
    <comment ref="C17" authorId="0">
      <text>
        <r>
          <rPr>
            <sz val="8"/>
            <rFont val="Tahoma"/>
            <family val="0"/>
          </rPr>
          <t xml:space="preserve">17.04.2012
Выбрано ДЗ по теме 4 
Решение системы линейных уравнений </t>
        </r>
      </text>
    </comment>
    <comment ref="J8" authorId="0">
      <text>
        <r>
          <rPr>
            <sz val="8"/>
            <rFont val="Tahoma"/>
            <family val="0"/>
          </rPr>
          <t>18.04.2012
Малый Спартак Викторович</t>
        </r>
      </text>
    </comment>
    <comment ref="C23" authorId="0">
      <text>
        <r>
          <rPr>
            <sz val="8"/>
            <rFont val="Tahoma"/>
            <family val="0"/>
          </rPr>
          <t>18.04.2012
Выбрано ДЗ по теме 2 
Решение системы нелинейных уравнений</t>
        </r>
      </text>
    </comment>
    <comment ref="C20" authorId="0">
      <text>
        <r>
          <rPr>
            <sz val="8"/>
            <rFont val="Tahoma"/>
            <family val="0"/>
          </rPr>
          <t>06.04.2012
Выбрано ДЗ по теме 1 
Вычисление определённого интеграла</t>
        </r>
      </text>
    </comment>
    <comment ref="C21" authorId="0">
      <text>
        <r>
          <rPr>
            <sz val="8"/>
            <rFont val="Tahoma"/>
            <family val="0"/>
          </rPr>
          <t>20.04.2012
Выбрано ДЗ по теме 3 
Решение обыкновенного дифференциального уравнения</t>
        </r>
      </text>
    </comment>
    <comment ref="H7" authorId="0">
      <text>
        <r>
          <rPr>
            <sz val="8"/>
            <rFont val="Tahoma"/>
            <family val="0"/>
          </rPr>
          <t>20.04.2012
Оганесян Карен Вартанович</t>
        </r>
      </text>
    </comment>
    <comment ref="I7" authorId="0">
      <text>
        <r>
          <rPr>
            <sz val="8"/>
            <rFont val="Tahoma"/>
            <family val="0"/>
          </rPr>
          <t>20.04.2012
Сюндюкова Луиза</t>
        </r>
      </text>
    </comment>
    <comment ref="H11" authorId="0">
      <text>
        <r>
          <rPr>
            <sz val="8"/>
            <rFont val="Tahoma"/>
            <family val="0"/>
          </rPr>
          <t>27.04.2012
Шаймарданов Юнир Гаденанович</t>
        </r>
      </text>
    </comment>
    <comment ref="C31" authorId="0">
      <text>
        <r>
          <rPr>
            <sz val="8"/>
            <rFont val="Tahoma"/>
            <family val="0"/>
          </rPr>
          <t>27.04.2012
Выбрано ДЗ по теме 7 
Методы идентификации модели вида y=a+bx^c</t>
        </r>
      </text>
    </comment>
    <comment ref="C9" authorId="0">
      <text>
        <r>
          <rPr>
            <sz val="8"/>
            <rFont val="Tahoma"/>
            <family val="0"/>
          </rPr>
          <t xml:space="preserve">27.04.2012
Выбрано ДЗ по теме 6 
Метод наименьших квадратов </t>
        </r>
      </text>
    </comment>
    <comment ref="G10" authorId="0">
      <text>
        <r>
          <rPr>
            <sz val="8"/>
            <rFont val="Tahoma"/>
            <family val="0"/>
          </rPr>
          <t>27.04.2012
Гайтанов Антон Александрович</t>
        </r>
      </text>
    </comment>
    <comment ref="C25" authorId="0">
      <text>
        <r>
          <rPr>
            <sz val="8"/>
            <rFont val="Tahoma"/>
            <family val="0"/>
          </rPr>
          <t xml:space="preserve">27.04.2012
Выбрано ДЗ по теме 6 
Метод наименьших квадратов </t>
        </r>
      </text>
    </comment>
    <comment ref="C28" authorId="0">
      <text>
        <r>
          <rPr>
            <sz val="8"/>
            <rFont val="Tahoma"/>
            <family val="0"/>
          </rPr>
          <t xml:space="preserve">27.04.2012
Выбрано ДЗ по теме 6 
Метод наименьших квадратов </t>
        </r>
      </text>
    </comment>
    <comment ref="H10" authorId="0">
      <text>
        <r>
          <rPr>
            <sz val="8"/>
            <rFont val="Tahoma"/>
            <family val="0"/>
          </rPr>
          <t>27.04.2012
Сафиуллин Камиль Асхатович</t>
        </r>
      </text>
    </comment>
    <comment ref="I10" authorId="0">
      <text>
        <r>
          <rPr>
            <sz val="8"/>
            <rFont val="Tahoma"/>
            <family val="0"/>
          </rPr>
          <t>27.04.2012
Халеев Кайрат Хамитович</t>
        </r>
      </text>
    </comment>
  </commentList>
</comments>
</file>

<file path=xl/comments5.xml><?xml version="1.0" encoding="utf-8"?>
<comments xmlns="http://schemas.openxmlformats.org/spreadsheetml/2006/main">
  <authors>
    <author>Enikeev </author>
    <author>Еникеев Фарид</author>
    <author>enikeev</author>
    <author>Enikeev</author>
  </authors>
  <commentList>
    <comment ref="C3" authorId="0">
      <text>
        <r>
          <rPr>
            <sz val="8"/>
            <rFont val="Tahoma"/>
            <family val="0"/>
          </rPr>
          <t>Всего 6 лекций 
Ниже указаны номера недель, на которых они читаются
Аудитория 1-152</t>
        </r>
      </text>
    </comment>
    <comment ref="I3" authorId="0">
      <text>
        <r>
          <rPr>
            <sz val="8"/>
            <rFont val="Tahoma"/>
            <family val="0"/>
          </rPr>
          <t>Всего 14 лабораторных занятий  
Ниже указаны номера недель, в которые они проводятся
Аудитории 1-333,334</t>
        </r>
      </text>
    </comment>
    <comment ref="T3" authorId="0">
      <text>
        <r>
          <rPr>
            <sz val="8"/>
            <rFont val="Tahoma"/>
            <family val="0"/>
          </rPr>
          <t>Количество пропусков практических занятий в осеннем семестре 
Отсутствие пропусков = бонус за посещение</t>
        </r>
      </text>
    </comment>
    <comment ref="C4" authorId="0">
      <text>
        <r>
          <rPr>
            <sz val="8"/>
            <rFont val="Tahoma"/>
            <family val="0"/>
          </rPr>
          <t>Лекция 1 
Компьютер и программное обеспечение 
03.09.2011 Ауд. 1-546</t>
        </r>
      </text>
    </comment>
    <comment ref="D4" authorId="0">
      <text>
        <r>
          <rPr>
            <sz val="8"/>
            <rFont val="Tahoma"/>
            <family val="0"/>
          </rPr>
          <t>Лекция 2
Информация Кодирование информации 
10.09.2011  Ауд. 1-546</t>
        </r>
      </text>
    </comment>
    <comment ref="E4" authorId="0">
      <text>
        <r>
          <rPr>
            <sz val="8"/>
            <rFont val="Tahoma"/>
            <family val="0"/>
          </rPr>
          <t>Лекция 3
Аппаратное обеспечение
17.09.2011  Ауд. 1-546</t>
        </r>
      </text>
    </comment>
    <comment ref="F4" authorId="0">
      <text>
        <r>
          <rPr>
            <sz val="8"/>
            <rFont val="Tahoma"/>
            <family val="0"/>
          </rPr>
          <t>Лекция 4
Программное обеспечение
24.09.2011  Ауд. 1-546</t>
        </r>
      </text>
    </comment>
    <comment ref="G4" authorId="0">
      <text>
        <r>
          <rPr>
            <sz val="8"/>
            <rFont val="Tahoma"/>
            <family val="0"/>
          </rPr>
          <t>Лекция 5
Системное программное обеспечение
01.10.2011  Ауд. 1-546</t>
        </r>
      </text>
    </comment>
    <comment ref="H4" authorId="0">
      <text>
        <r>
          <rPr>
            <sz val="8"/>
            <rFont val="Tahoma"/>
            <family val="0"/>
          </rPr>
          <t>Лекция 6
Прикладное программное обеспечение
08.10.2011  Ауд. 1-546</t>
        </r>
      </text>
    </comment>
    <comment ref="I4" authorId="1">
      <text>
        <r>
          <rPr>
            <sz val="8"/>
            <rFont val="Tahoma"/>
            <family val="2"/>
          </rPr>
          <t>14.10.2011 
Инструктаж по ТБ
Знакомство с ЛВС ВТИК 
Входное тестирование 
ЛР№1. Основные приемы работы с ОС Windows</t>
        </r>
      </text>
    </comment>
    <comment ref="J4" authorId="1">
      <text>
        <r>
          <rPr>
            <sz val="8"/>
            <rFont val="Tahoma"/>
            <family val="2"/>
          </rPr>
          <t>21.10.2011 
ЛР№2. Основные приемы работы с ПК и ЛВС</t>
        </r>
      </text>
    </comment>
    <comment ref="K4" authorId="1">
      <text>
        <r>
          <rPr>
            <sz val="8"/>
            <rFont val="Tahoma"/>
            <family val="2"/>
          </rPr>
          <t>28.10.2011 
ЛР№3. Создание и редактирование документов средствами MS Word</t>
        </r>
        <r>
          <rPr>
            <b/>
            <sz val="8"/>
            <rFont val="Tahoma"/>
            <family val="0"/>
          </rPr>
          <t xml:space="preserve">
</t>
        </r>
      </text>
    </comment>
    <comment ref="L4" authorId="1">
      <text>
        <r>
          <rPr>
            <sz val="8"/>
            <rFont val="Tahoma"/>
            <family val="2"/>
          </rPr>
          <t xml:space="preserve">11.11.2011
Лабораторная работа №4. 
Вставка таблиц, рисунков и математических формул
</t>
        </r>
      </text>
    </comment>
    <comment ref="M4" authorId="1">
      <text>
        <r>
          <rPr>
            <sz val="8"/>
            <rFont val="Tahoma"/>
            <family val="0"/>
          </rPr>
          <t xml:space="preserve">18.11.2011 
Лабораторная работа №5. 
Решение системы линейных уравнений средствами MS Excel
</t>
        </r>
      </text>
    </comment>
    <comment ref="N4" authorId="1">
      <text>
        <r>
          <rPr>
            <sz val="8"/>
            <rFont val="Tahoma"/>
            <family val="2"/>
          </rPr>
          <t xml:space="preserve">25.11.2011
Лабораторная работа №6. 
Построение графиков функций
</t>
        </r>
      </text>
    </comment>
    <comment ref="O4" authorId="1">
      <text>
        <r>
          <rPr>
            <sz val="8"/>
            <rFont val="Tahoma"/>
            <family val="2"/>
          </rPr>
          <t xml:space="preserve">02.12.2011
Лабораторная работа №7. 
Решение трансцендентных уравнений 
</t>
        </r>
      </text>
    </comment>
    <comment ref="P4" authorId="1">
      <text>
        <r>
          <rPr>
            <sz val="8"/>
            <rFont val="Tahoma"/>
            <family val="2"/>
          </rPr>
          <t xml:space="preserve">09.12.2011
Лабораторная работа №8.
Создание презентации </t>
        </r>
      </text>
    </comment>
    <comment ref="Q4" authorId="1">
      <text>
        <r>
          <rPr>
            <sz val="8"/>
            <rFont val="Tahoma"/>
            <family val="2"/>
          </rPr>
          <t xml:space="preserve">16.12.2011
Лабораторная работа №9. 
Создание Web-странички </t>
        </r>
      </text>
    </comment>
    <comment ref="R4" authorId="1">
      <text>
        <r>
          <rPr>
            <sz val="8"/>
            <rFont val="Tahoma"/>
            <family val="2"/>
          </rPr>
          <t xml:space="preserve">23.12.2011 
Тест по информатике
</t>
        </r>
      </text>
    </comment>
    <comment ref="S4" authorId="1">
      <text>
        <r>
          <rPr>
            <sz val="8"/>
            <rFont val="Tahoma"/>
            <family val="2"/>
          </rPr>
          <t xml:space="preserve">30.12.2011 
Лабораторная работа №10.  
Отчет по информатике 
</t>
        </r>
      </text>
    </comment>
    <comment ref="C37" authorId="0">
      <text>
        <r>
          <rPr>
            <sz val="8"/>
            <rFont val="Tahoma"/>
            <family val="0"/>
          </rPr>
          <t xml:space="preserve">Посетили лекцию №1 </t>
        </r>
      </text>
    </comment>
    <comment ref="D37" authorId="0">
      <text>
        <r>
          <rPr>
            <sz val="8"/>
            <rFont val="Tahoma"/>
            <family val="0"/>
          </rPr>
          <t>Посетили лекцию №2</t>
        </r>
      </text>
    </comment>
    <comment ref="E37" authorId="0">
      <text>
        <r>
          <rPr>
            <sz val="8"/>
            <rFont val="Tahoma"/>
            <family val="0"/>
          </rPr>
          <t>Посетили лекцию №3</t>
        </r>
      </text>
    </comment>
    <comment ref="F37" authorId="0">
      <text>
        <r>
          <rPr>
            <sz val="8"/>
            <rFont val="Tahoma"/>
            <family val="0"/>
          </rPr>
          <t>Посетили лекцию №4</t>
        </r>
      </text>
    </comment>
    <comment ref="G37" authorId="0">
      <text>
        <r>
          <rPr>
            <sz val="8"/>
            <rFont val="Tahoma"/>
            <family val="0"/>
          </rPr>
          <t>Посетили лекцию №5</t>
        </r>
      </text>
    </comment>
    <comment ref="H37" authorId="0">
      <text>
        <r>
          <rPr>
            <sz val="8"/>
            <rFont val="Tahoma"/>
            <family val="0"/>
          </rPr>
          <t>Посетили лекцию №6</t>
        </r>
      </text>
    </comment>
    <comment ref="C38" authorId="0">
      <text>
        <r>
          <rPr>
            <sz val="8"/>
            <rFont val="Tahoma"/>
            <family val="0"/>
          </rPr>
          <t xml:space="preserve">Пропустили лекцию №1 </t>
        </r>
      </text>
    </comment>
    <comment ref="D38" authorId="0">
      <text>
        <r>
          <rPr>
            <sz val="8"/>
            <rFont val="Tahoma"/>
            <family val="0"/>
          </rPr>
          <t>Пропустили лекцию №2</t>
        </r>
      </text>
    </comment>
    <comment ref="E38" authorId="0">
      <text>
        <r>
          <rPr>
            <sz val="8"/>
            <rFont val="Tahoma"/>
            <family val="2"/>
          </rPr>
          <t>Пропустили лекцию №3</t>
        </r>
      </text>
    </comment>
    <comment ref="F38" authorId="0">
      <text>
        <r>
          <rPr>
            <sz val="8"/>
            <rFont val="Tahoma"/>
            <family val="0"/>
          </rPr>
          <t>Пропустили лекцию №4</t>
        </r>
      </text>
    </comment>
    <comment ref="G38" authorId="0">
      <text>
        <r>
          <rPr>
            <sz val="8"/>
            <rFont val="Tahoma"/>
            <family val="2"/>
          </rPr>
          <t>Пропустили лекцию №5</t>
        </r>
      </text>
    </comment>
    <comment ref="H38" authorId="0">
      <text>
        <r>
          <rPr>
            <sz val="8"/>
            <rFont val="Tahoma"/>
            <family val="0"/>
          </rPr>
          <t>Пропустили лекцию №6</t>
        </r>
      </text>
    </comment>
    <comment ref="B7" authorId="2">
      <text>
        <r>
          <rPr>
            <sz val="8"/>
            <rFont val="Tahoma"/>
            <family val="0"/>
          </rPr>
          <t>20.01.2012 
Пог иб смертью храбрых ..
Вечная слава героям!!!</t>
        </r>
      </text>
    </comment>
    <comment ref="B12" authorId="2">
      <text>
        <r>
          <rPr>
            <sz val="8"/>
            <rFont val="Tahoma"/>
            <family val="0"/>
          </rPr>
          <t>20.01.2012 
Пог иб смертью храбрых ..
Вечная слава героям!!!</t>
        </r>
      </text>
    </comment>
    <comment ref="B33" authorId="2">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2">
      <text>
        <r>
          <rPr>
            <sz val="8"/>
            <rFont val="Tahoma"/>
            <family val="0"/>
          </rPr>
          <t xml:space="preserve">Староста группы </t>
        </r>
      </text>
    </comment>
    <comment ref="B36" authorId="3">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K5" authorId="3">
      <text>
        <r>
          <rPr>
            <sz val="10"/>
            <rFont val="Tahoma"/>
            <family val="0"/>
          </rPr>
          <t xml:space="preserve">05.11.2011
Незапланированный выходной в УГНТУ </t>
        </r>
      </text>
    </comment>
    <comment ref="K6" authorId="3">
      <text>
        <r>
          <rPr>
            <sz val="10"/>
            <rFont val="Tahoma"/>
            <family val="0"/>
          </rPr>
          <t xml:space="preserve">05.11.2011
Незапланированный выходной в УГНТУ </t>
        </r>
      </text>
    </comment>
    <comment ref="K7" authorId="3">
      <text>
        <r>
          <rPr>
            <sz val="10"/>
            <rFont val="Tahoma"/>
            <family val="0"/>
          </rPr>
          <t xml:space="preserve">05.11.2011
Незапланированный выходной в УГНТУ </t>
        </r>
      </text>
    </comment>
    <comment ref="K8" authorId="3">
      <text>
        <r>
          <rPr>
            <sz val="10"/>
            <rFont val="Tahoma"/>
            <family val="0"/>
          </rPr>
          <t xml:space="preserve">05.11.2011
Незапланированный выходной в УГНТУ </t>
        </r>
      </text>
    </comment>
    <comment ref="K9" authorId="3">
      <text>
        <r>
          <rPr>
            <sz val="10"/>
            <rFont val="Tahoma"/>
            <family val="0"/>
          </rPr>
          <t xml:space="preserve">05.11.2011
Незапланированный выходной в УГНТУ </t>
        </r>
      </text>
    </comment>
    <comment ref="K10" authorId="3">
      <text>
        <r>
          <rPr>
            <sz val="10"/>
            <rFont val="Tahoma"/>
            <family val="0"/>
          </rPr>
          <t xml:space="preserve">05.11.2011
Незапланированный выходной в УГНТУ </t>
        </r>
      </text>
    </comment>
    <comment ref="K11" authorId="3">
      <text>
        <r>
          <rPr>
            <sz val="10"/>
            <rFont val="Tahoma"/>
            <family val="0"/>
          </rPr>
          <t xml:space="preserve">05.11.2011
Незапланированный выходной в УГНТУ </t>
        </r>
      </text>
    </comment>
    <comment ref="K12" authorId="3">
      <text>
        <r>
          <rPr>
            <sz val="10"/>
            <rFont val="Tahoma"/>
            <family val="0"/>
          </rPr>
          <t xml:space="preserve">05.11.2011
Незапланированный выходной в УГНТУ </t>
        </r>
      </text>
    </comment>
    <comment ref="K13" authorId="3">
      <text>
        <r>
          <rPr>
            <sz val="10"/>
            <rFont val="Tahoma"/>
            <family val="0"/>
          </rPr>
          <t xml:space="preserve">05.11.2011
Незапланированный выходной в УГНТУ </t>
        </r>
      </text>
    </comment>
    <comment ref="L14" authorId="2">
      <text>
        <r>
          <rPr>
            <sz val="8"/>
            <rFont val="Tahoma"/>
            <family val="0"/>
          </rPr>
          <t>14.11.2011 
Был на консультации Сдал ЛР4,5</t>
        </r>
      </text>
    </comment>
    <comment ref="K15" authorId="3">
      <text>
        <r>
          <rPr>
            <sz val="10"/>
            <rFont val="Tahoma"/>
            <family val="0"/>
          </rPr>
          <t xml:space="preserve">05.11.2011
Незапланированный выходной в УГНТУ </t>
        </r>
      </text>
    </comment>
    <comment ref="K16" authorId="3">
      <text>
        <r>
          <rPr>
            <sz val="10"/>
            <rFont val="Tahoma"/>
            <family val="0"/>
          </rPr>
          <t xml:space="preserve">05.11.2011
Незапланированный выходной в УГНТУ </t>
        </r>
      </text>
    </comment>
    <comment ref="K17" authorId="3">
      <text>
        <r>
          <rPr>
            <sz val="10"/>
            <rFont val="Tahoma"/>
            <family val="0"/>
          </rPr>
          <t xml:space="preserve">05.11.2011
Незапланированный выходной в УГНТУ </t>
        </r>
      </text>
    </comment>
    <comment ref="K18" authorId="3">
      <text>
        <r>
          <rPr>
            <sz val="10"/>
            <rFont val="Tahoma"/>
            <family val="0"/>
          </rPr>
          <t xml:space="preserve">05.11.2011
Незапланированный выходной в УГНТУ </t>
        </r>
      </text>
    </comment>
    <comment ref="L19" authorId="2">
      <text>
        <r>
          <rPr>
            <sz val="8"/>
            <rFont val="Tahoma"/>
            <family val="0"/>
          </rPr>
          <t>14.11.2011 
Был на консультации Сдал ЛР4</t>
        </r>
      </text>
    </comment>
    <comment ref="K20" authorId="3">
      <text>
        <r>
          <rPr>
            <sz val="10"/>
            <rFont val="Tahoma"/>
            <family val="0"/>
          </rPr>
          <t xml:space="preserve">05.11.2011
Незапланированный выходной в УГНТУ </t>
        </r>
      </text>
    </comment>
    <comment ref="K21" authorId="3">
      <text>
        <r>
          <rPr>
            <sz val="10"/>
            <rFont val="Tahoma"/>
            <family val="0"/>
          </rPr>
          <t xml:space="preserve">05.11.2011
Незапланированный выходной в УГНТУ </t>
        </r>
      </text>
    </comment>
    <comment ref="K22" authorId="3">
      <text>
        <r>
          <rPr>
            <sz val="10"/>
            <rFont val="Tahoma"/>
            <family val="0"/>
          </rPr>
          <t xml:space="preserve">05.11.2011
Незапланированный выходной в УГНТУ </t>
        </r>
      </text>
    </comment>
    <comment ref="L22" authorId="2">
      <text>
        <r>
          <rPr>
            <sz val="8"/>
            <rFont val="Tahoma"/>
            <family val="0"/>
          </rPr>
          <t>14.11.2011 
Был на консультации Сдал ЛР4</t>
        </r>
      </text>
    </comment>
    <comment ref="K23" authorId="3">
      <text>
        <r>
          <rPr>
            <sz val="10"/>
            <rFont val="Tahoma"/>
            <family val="0"/>
          </rPr>
          <t xml:space="preserve">05.11.2011
Незапланированный выходной в УГНТУ </t>
        </r>
      </text>
    </comment>
    <comment ref="K24" authorId="3">
      <text>
        <r>
          <rPr>
            <sz val="10"/>
            <rFont val="Tahoma"/>
            <family val="0"/>
          </rPr>
          <t xml:space="preserve">05.11.2011
Незапланированный выходной в УГНТУ </t>
        </r>
      </text>
    </comment>
    <comment ref="K26" authorId="3">
      <text>
        <r>
          <rPr>
            <sz val="10"/>
            <rFont val="Tahoma"/>
            <family val="0"/>
          </rPr>
          <t xml:space="preserve">05.11.2011
Незапланированный выходной в УГНТУ </t>
        </r>
      </text>
    </comment>
    <comment ref="K27" authorId="3">
      <text>
        <r>
          <rPr>
            <sz val="10"/>
            <rFont val="Tahoma"/>
            <family val="0"/>
          </rPr>
          <t xml:space="preserve">05.11.2011
Незапланированный выходной в УГНТУ </t>
        </r>
      </text>
    </comment>
    <comment ref="K28" authorId="3">
      <text>
        <r>
          <rPr>
            <sz val="10"/>
            <rFont val="Tahoma"/>
            <family val="0"/>
          </rPr>
          <t xml:space="preserve">05.11.2011
Незапланированный выходной в УГНТУ </t>
        </r>
      </text>
    </comment>
    <comment ref="K29" authorId="3">
      <text>
        <r>
          <rPr>
            <sz val="10"/>
            <rFont val="Tahoma"/>
            <family val="0"/>
          </rPr>
          <t xml:space="preserve">05.11.2011
Незапланированный выходной в УГНТУ </t>
        </r>
      </text>
    </comment>
    <comment ref="K31" authorId="3">
      <text>
        <r>
          <rPr>
            <sz val="10"/>
            <rFont val="Tahoma"/>
            <family val="0"/>
          </rPr>
          <t xml:space="preserve">05.11.2011
Незапланированный выходной в УГНТУ </t>
        </r>
      </text>
    </comment>
    <comment ref="K32" authorId="3">
      <text>
        <r>
          <rPr>
            <sz val="10"/>
            <rFont val="Tahoma"/>
            <family val="0"/>
          </rPr>
          <t xml:space="preserve">05.11.2011
Незапланированный выходной в УГНТУ </t>
        </r>
      </text>
    </comment>
    <comment ref="K33" authorId="3">
      <text>
        <r>
          <rPr>
            <sz val="10"/>
            <rFont val="Tahoma"/>
            <family val="0"/>
          </rPr>
          <t xml:space="preserve">05.11.2011
Незапланированный выходной в УГНТУ </t>
        </r>
      </text>
    </comment>
    <comment ref="K35" authorId="3">
      <text>
        <r>
          <rPr>
            <sz val="10"/>
            <rFont val="Tahoma"/>
            <family val="0"/>
          </rPr>
          <t xml:space="preserve">05.11.2011
Незапланированный выходной в УГНТУ </t>
        </r>
      </text>
    </comment>
    <comment ref="K36" authorId="3">
      <text>
        <r>
          <rPr>
            <sz val="10"/>
            <rFont val="Tahoma"/>
            <family val="0"/>
          </rPr>
          <t xml:space="preserve">05.11.2011
Незапланированный выходной в УГНТУ </t>
        </r>
      </text>
    </comment>
    <comment ref="I37" authorId="0">
      <text>
        <r>
          <rPr>
            <sz val="8"/>
            <rFont val="Tahoma"/>
            <family val="0"/>
          </rPr>
          <t xml:space="preserve">Посетили практическое занятие №1 </t>
        </r>
      </text>
    </comment>
    <comment ref="J37" authorId="0">
      <text>
        <r>
          <rPr>
            <sz val="8"/>
            <rFont val="Tahoma"/>
            <family val="0"/>
          </rPr>
          <t xml:space="preserve">Посетили практическое занятие №2 </t>
        </r>
      </text>
    </comment>
    <comment ref="K37" authorId="0">
      <text>
        <r>
          <rPr>
            <sz val="8"/>
            <rFont val="Tahoma"/>
            <family val="0"/>
          </rPr>
          <t>Посетили практическое занятие №3</t>
        </r>
      </text>
    </comment>
    <comment ref="L37" authorId="0">
      <text>
        <r>
          <rPr>
            <sz val="8"/>
            <rFont val="Tahoma"/>
            <family val="0"/>
          </rPr>
          <t>Посетили практическое занятие №4</t>
        </r>
      </text>
    </comment>
    <comment ref="M37" authorId="0">
      <text>
        <r>
          <rPr>
            <sz val="8"/>
            <rFont val="Tahoma"/>
            <family val="0"/>
          </rPr>
          <t>Посетили практическое занятие №5</t>
        </r>
      </text>
    </comment>
    <comment ref="N37" authorId="0">
      <text>
        <r>
          <rPr>
            <sz val="8"/>
            <rFont val="Tahoma"/>
            <family val="0"/>
          </rPr>
          <t>Посетили практическое занятие №6</t>
        </r>
      </text>
    </comment>
    <comment ref="O37" authorId="0">
      <text>
        <r>
          <rPr>
            <sz val="8"/>
            <rFont val="Tahoma"/>
            <family val="0"/>
          </rPr>
          <t>Посетили практическое занятие №7</t>
        </r>
      </text>
    </comment>
    <comment ref="P37" authorId="0">
      <text>
        <r>
          <rPr>
            <sz val="8"/>
            <rFont val="Tahoma"/>
            <family val="0"/>
          </rPr>
          <t>Посетили практическое занятие №8</t>
        </r>
      </text>
    </comment>
    <comment ref="Q37" authorId="0">
      <text>
        <r>
          <rPr>
            <sz val="8"/>
            <rFont val="Tahoma"/>
            <family val="0"/>
          </rPr>
          <t>Посетили практическое занятие №9</t>
        </r>
      </text>
    </comment>
    <comment ref="R37" authorId="0">
      <text>
        <r>
          <rPr>
            <sz val="8"/>
            <rFont val="Tahoma"/>
            <family val="0"/>
          </rPr>
          <t>Посетили практическое занятие №10</t>
        </r>
      </text>
    </comment>
    <comment ref="S37" authorId="0">
      <text>
        <r>
          <rPr>
            <sz val="8"/>
            <rFont val="Tahoma"/>
            <family val="0"/>
          </rPr>
          <t>Посетили практическое занятие №11</t>
        </r>
      </text>
    </comment>
    <comment ref="T37" authorId="1">
      <text>
        <r>
          <rPr>
            <sz val="8"/>
            <rFont val="Tahoma"/>
            <family val="2"/>
          </rPr>
          <t xml:space="preserve">Количество студентов, не имеющих пропусков практических занятий по информатике в осеннем семестре </t>
        </r>
      </text>
    </comment>
    <comment ref="T38" authorId="0">
      <text>
        <r>
          <rPr>
            <sz val="8"/>
            <rFont val="Tahoma"/>
            <family val="0"/>
          </rPr>
          <t xml:space="preserve">Количество студентов, имеющих пропуски учебных занятий по информатике в осеннем семестре </t>
        </r>
      </text>
    </comment>
  </commentList>
</comments>
</file>

<file path=xl/sharedStrings.xml><?xml version="1.0" encoding="utf-8"?>
<sst xmlns="http://schemas.openxmlformats.org/spreadsheetml/2006/main" count="875" uniqueCount="160">
  <si>
    <t>ЛР1</t>
  </si>
  <si>
    <t>ЛР2</t>
  </si>
  <si>
    <t>ЛР3</t>
  </si>
  <si>
    <t>ЛР4</t>
  </si>
  <si>
    <t>ЛР5</t>
  </si>
  <si>
    <t>ЛР6</t>
  </si>
  <si>
    <t>Тест</t>
  </si>
  <si>
    <t>ДЗ</t>
  </si>
  <si>
    <t>№</t>
  </si>
  <si>
    <t xml:space="preserve">по состоянию на </t>
  </si>
  <si>
    <t>ДВ</t>
  </si>
  <si>
    <t xml:space="preserve">Статистика </t>
  </si>
  <si>
    <t>∑</t>
  </si>
  <si>
    <t>Ат3</t>
  </si>
  <si>
    <t>Ат4</t>
  </si>
  <si>
    <t>РГР</t>
  </si>
  <si>
    <t>ДЭ</t>
  </si>
  <si>
    <t>ОЦ</t>
  </si>
  <si>
    <t>Тема</t>
  </si>
  <si>
    <t>Защ.</t>
  </si>
  <si>
    <t>м</t>
  </si>
  <si>
    <t>Ос</t>
  </si>
  <si>
    <t>В</t>
  </si>
  <si>
    <t>н</t>
  </si>
  <si>
    <t>t</t>
  </si>
  <si>
    <t>k</t>
  </si>
  <si>
    <t>N</t>
  </si>
  <si>
    <t>Оц</t>
  </si>
  <si>
    <t>М</t>
  </si>
  <si>
    <t>Б</t>
  </si>
  <si>
    <t>S</t>
  </si>
  <si>
    <t>Всего решали тест</t>
  </si>
  <si>
    <t>Сдали тест</t>
  </si>
  <si>
    <t>Не сдали тест</t>
  </si>
  <si>
    <t>Не писали тест</t>
  </si>
  <si>
    <t>Сдали тест ранее</t>
  </si>
  <si>
    <t>Всего студентов</t>
  </si>
  <si>
    <t>Зачет</t>
  </si>
  <si>
    <t>ПрОс</t>
  </si>
  <si>
    <t>ПрВс</t>
  </si>
  <si>
    <t>Пр год</t>
  </si>
  <si>
    <t>Аттестации</t>
  </si>
  <si>
    <t>Д</t>
  </si>
  <si>
    <t>Домашние задания</t>
  </si>
  <si>
    <t>Защита</t>
  </si>
  <si>
    <t>Студенты</t>
  </si>
  <si>
    <t>Темы ДЗ</t>
  </si>
  <si>
    <t>ЛР3Д</t>
  </si>
  <si>
    <t>Фамилия, имя, отчество</t>
  </si>
  <si>
    <t>Лекции</t>
  </si>
  <si>
    <t>Практические занятия</t>
  </si>
  <si>
    <t>Пр</t>
  </si>
  <si>
    <t>Посещение лекций (весна)</t>
  </si>
  <si>
    <t>Посещение практич. занятий</t>
  </si>
  <si>
    <t>ЛР6Д</t>
  </si>
  <si>
    <t>КР3</t>
  </si>
  <si>
    <t>КР4</t>
  </si>
  <si>
    <t>Допуск к тесту</t>
  </si>
  <si>
    <t xml:space="preserve">Результаты решения боевого теста </t>
  </si>
  <si>
    <t>ИТ4</t>
  </si>
  <si>
    <t>ДТ</t>
  </si>
  <si>
    <t>Досрочная сдача теста</t>
  </si>
  <si>
    <t>Пересдача</t>
  </si>
  <si>
    <t>В1</t>
  </si>
  <si>
    <t>Р1</t>
  </si>
  <si>
    <t>В2</t>
  </si>
  <si>
    <t>Р2</t>
  </si>
  <si>
    <t>В3</t>
  </si>
  <si>
    <t>Р3</t>
  </si>
  <si>
    <t>В4</t>
  </si>
  <si>
    <t>Р4</t>
  </si>
  <si>
    <t>АБ</t>
  </si>
  <si>
    <t>Итоги тестирования</t>
  </si>
  <si>
    <t>Всего сдали тест</t>
  </si>
  <si>
    <t>Всего не сдали тест</t>
  </si>
  <si>
    <t>ИТ5</t>
  </si>
  <si>
    <t>ИТ6</t>
  </si>
  <si>
    <t>ИТ7</t>
  </si>
  <si>
    <t>Учебный год 2011/2012</t>
  </si>
  <si>
    <t>ОП</t>
  </si>
  <si>
    <t>ЛР7</t>
  </si>
  <si>
    <t>Лабораторные работы по информатике</t>
  </si>
  <si>
    <t>а</t>
  </si>
  <si>
    <t>ДЗ9</t>
  </si>
  <si>
    <t>ДЗ8</t>
  </si>
  <si>
    <t>ДЗ10</t>
  </si>
  <si>
    <t>Всн</t>
  </si>
  <si>
    <t>БСТ-11</t>
  </si>
  <si>
    <t>Выбор тем весенних ДЗ</t>
  </si>
  <si>
    <t>Зачетка</t>
  </si>
  <si>
    <t>Абсалямов Эльдар Робертович</t>
  </si>
  <si>
    <t>Ахметов Саит Тагирович</t>
  </si>
  <si>
    <t xml:space="preserve">Ван Юнфэй </t>
  </si>
  <si>
    <t>Газизова Светлана Илгизовна</t>
  </si>
  <si>
    <t>Гайтанов Антон Александрович</t>
  </si>
  <si>
    <t>Гимадеев Артем Вилевич</t>
  </si>
  <si>
    <t>Давлетов Вадим Маратович</t>
  </si>
  <si>
    <t xml:space="preserve">Дилияэр Тусуньцзян </t>
  </si>
  <si>
    <t>Иванов Евгений Юрьевич</t>
  </si>
  <si>
    <t>Исламов Искандар Рамилович</t>
  </si>
  <si>
    <t>Колодейчик Никита Игоревич</t>
  </si>
  <si>
    <t>Кутуев Марсель Ринатович</t>
  </si>
  <si>
    <t>Малый Спартак Викторович</t>
  </si>
  <si>
    <t>Мухаметшина Лилия Наилевна</t>
  </si>
  <si>
    <t>Набиев Расим Илшатович</t>
  </si>
  <si>
    <t>Нугуманова Айгуль Фанилевна</t>
  </si>
  <si>
    <t>Оганесян Карен Вартанович</t>
  </si>
  <si>
    <t>Разетдинов Рамис Наилович</t>
  </si>
  <si>
    <t>Сайпанов Денис Геннадьевич</t>
  </si>
  <si>
    <t>Салимова Эльвина Земфировна</t>
  </si>
  <si>
    <t>Сафиуллин Камиль Асхатович</t>
  </si>
  <si>
    <t>Степанов Иван Константинович</t>
  </si>
  <si>
    <t>Фазылов Марат Ринатович</t>
  </si>
  <si>
    <t>Халеев Кайрат Хамитович</t>
  </si>
  <si>
    <t>Хилажетдинов Айдар Ралифович</t>
  </si>
  <si>
    <t>Чистякова Ольга Александровна</t>
  </si>
  <si>
    <t>Шаймарданов Юнир Гаденанович</t>
  </si>
  <si>
    <t>Шарапов Андрей Александрович</t>
  </si>
  <si>
    <t xml:space="preserve">Ян Бо </t>
  </si>
  <si>
    <t>Яушева Алиана Айратовна</t>
  </si>
  <si>
    <t>Мелисиу Данилсон Паули</t>
  </si>
  <si>
    <t>Фаукаев Айнур</t>
  </si>
  <si>
    <t>БСТ-11-03</t>
  </si>
  <si>
    <t>Журнал успеваемости БСТ-11-03 - весна 2012</t>
  </si>
  <si>
    <t>Посещение занятий студентами группы БСТ-11-03 в весеннем семестре 2010/2011 уч.г.</t>
  </si>
  <si>
    <t>Результаты весеннего тестирования по группе БСТ-11-03</t>
  </si>
  <si>
    <t>в</t>
  </si>
  <si>
    <t xml:space="preserve"> </t>
  </si>
  <si>
    <t>Посещение занятий студентами группы БCТ-11-03 в осеннем семестре 2011/2012 уч.г.</t>
  </si>
  <si>
    <t>Сюндюкова Луиза</t>
  </si>
  <si>
    <t>П</t>
  </si>
  <si>
    <t>уа</t>
  </si>
  <si>
    <t>4.2</t>
  </si>
  <si>
    <t>5.2</t>
  </si>
  <si>
    <t>6.2</t>
  </si>
  <si>
    <t>7.2</t>
  </si>
  <si>
    <t>4.1</t>
  </si>
  <si>
    <t>5.1</t>
  </si>
  <si>
    <t>6.1</t>
  </si>
  <si>
    <t>7.1</t>
  </si>
  <si>
    <t>4.3</t>
  </si>
  <si>
    <t>5.3</t>
  </si>
  <si>
    <t>6.3</t>
  </si>
  <si>
    <t>7.3</t>
  </si>
  <si>
    <t>4.4</t>
  </si>
  <si>
    <t>5.4</t>
  </si>
  <si>
    <t>6.4</t>
  </si>
  <si>
    <t>7.4</t>
  </si>
  <si>
    <t>4.5</t>
  </si>
  <si>
    <t>5.5</t>
  </si>
  <si>
    <t>6.5</t>
  </si>
  <si>
    <t>7.5</t>
  </si>
  <si>
    <t>4.6</t>
  </si>
  <si>
    <t>5.6</t>
  </si>
  <si>
    <t>6.6</t>
  </si>
  <si>
    <t>7.6</t>
  </si>
  <si>
    <t>a</t>
  </si>
  <si>
    <t>Ин</t>
  </si>
  <si>
    <t>11у</t>
  </si>
  <si>
    <t>Кл10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</si>
</sst>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m;@"/>
    <numFmt numFmtId="169" formatCode="[$-FC19]d\ mmmm\ yyyy\ &quot;г.&quot;"/>
  </numFmts>
  <fonts count="27">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b/>
      <i/>
      <sz val="10"/>
      <name val="Arial Cyr"/>
      <family val="0"/>
    </font>
    <font>
      <sz val="8"/>
      <name val="Tahoma"/>
      <family val="2"/>
    </font>
    <font>
      <b/>
      <sz val="14"/>
      <name val="Arial Cyr"/>
      <family val="0"/>
    </font>
    <font>
      <sz val="10"/>
      <color indexed="8"/>
      <name val="Arial"/>
      <family val="2"/>
    </font>
    <font>
      <sz val="12"/>
      <name val="Arial Cyr"/>
      <family val="0"/>
    </font>
    <font>
      <b/>
      <sz val="8"/>
      <name val="Tahoma"/>
      <family val="0"/>
    </font>
    <font>
      <sz val="12"/>
      <color indexed="8"/>
      <name val="Symbol"/>
      <family val="1"/>
    </font>
    <font>
      <sz val="8"/>
      <name val="Arial"/>
      <family val="2"/>
    </font>
    <font>
      <b/>
      <sz val="14"/>
      <color indexed="8"/>
      <name val="Arial Cyr"/>
      <family val="0"/>
    </font>
    <font>
      <b/>
      <sz val="16"/>
      <name val="Times New Roman"/>
      <family val="1"/>
    </font>
    <font>
      <b/>
      <sz val="12"/>
      <name val="Arial Cyr"/>
      <family val="0"/>
    </font>
    <font>
      <sz val="8"/>
      <name val="Symbol"/>
      <family val="1"/>
    </font>
    <font>
      <sz val="9"/>
      <name val="Arial Cyr"/>
      <family val="0"/>
    </font>
    <font>
      <i/>
      <sz val="8"/>
      <name val="Tahoma"/>
      <family val="2"/>
    </font>
    <font>
      <sz val="10"/>
      <name val="Tahoma"/>
      <family val="0"/>
    </font>
    <font>
      <b/>
      <i/>
      <sz val="8"/>
      <name val="Tahoma"/>
      <family val="2"/>
    </font>
    <font>
      <sz val="8"/>
      <color indexed="8"/>
      <name val="Arial Cyr"/>
      <family val="0"/>
    </font>
    <font>
      <sz val="8"/>
      <color indexed="8"/>
      <name val="Arial"/>
      <family val="2"/>
    </font>
    <font>
      <b/>
      <sz val="8"/>
      <name val="Arial Cyr"/>
      <family val="2"/>
    </font>
  </fonts>
  <fills count="2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26"/>
        <bgColor indexed="64"/>
      </patternFill>
    </fill>
    <fill>
      <patternFill patternType="solid">
        <fgColor indexed="49"/>
        <bgColor indexed="64"/>
      </patternFill>
    </fill>
    <fill>
      <patternFill patternType="solid">
        <fgColor indexed="19"/>
        <bgColor indexed="64"/>
      </patternFill>
    </fill>
    <fill>
      <patternFill patternType="solid">
        <fgColor indexed="19"/>
        <bgColor indexed="64"/>
      </patternFill>
    </fill>
    <fill>
      <patternFill patternType="solid">
        <fgColor indexed="45"/>
        <bgColor indexed="64"/>
      </patternFill>
    </fill>
    <fill>
      <patternFill patternType="solid">
        <fgColor indexed="21"/>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27"/>
        <bgColor indexed="64"/>
      </patternFill>
    </fill>
  </fills>
  <borders count="134">
    <border>
      <left/>
      <right/>
      <top/>
      <bottom/>
      <diagonal/>
    </border>
    <border>
      <left style="thin"/>
      <right style="thin"/>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double"/>
      <bottom style="double"/>
    </border>
    <border>
      <left style="double"/>
      <right style="thin"/>
      <top style="double"/>
      <bottom style="thin"/>
    </border>
    <border>
      <left style="double"/>
      <right style="thin"/>
      <top style="thin"/>
      <bottom style="double"/>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double"/>
    </border>
    <border>
      <left style="thin"/>
      <right style="double"/>
      <top style="double"/>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double"/>
    </border>
    <border>
      <left>
        <color indexed="63"/>
      </left>
      <right style="double"/>
      <top style="thin"/>
      <bottom style="thin"/>
    </border>
    <border>
      <left style="thin">
        <color indexed="8"/>
      </left>
      <right style="double">
        <color indexed="8"/>
      </right>
      <top style="thin">
        <color indexed="8"/>
      </top>
      <bottom style="thin">
        <color indexed="8"/>
      </bottom>
    </border>
    <border>
      <left>
        <color indexed="63"/>
      </left>
      <right style="thin"/>
      <top style="double"/>
      <bottom style="thin"/>
    </border>
    <border>
      <left style="thin">
        <color indexed="8"/>
      </left>
      <right style="thin">
        <color indexed="8"/>
      </right>
      <top style="double">
        <color indexed="8"/>
      </top>
      <bottom style="thin">
        <color indexed="8"/>
      </bottom>
    </border>
    <border>
      <left style="thin"/>
      <right>
        <color indexed="63"/>
      </right>
      <top style="double"/>
      <bottom style="thin"/>
    </border>
    <border>
      <left>
        <color indexed="63"/>
      </left>
      <right style="thin"/>
      <top style="thin"/>
      <bottom style="double"/>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color indexed="63"/>
      </left>
      <right style="double">
        <color indexed="8"/>
      </right>
      <top style="thin"/>
      <bottom style="thin"/>
    </border>
    <border>
      <left>
        <color indexed="63"/>
      </left>
      <right style="thin">
        <color indexed="8"/>
      </right>
      <top style="thin">
        <color indexed="8"/>
      </top>
      <bottom style="thin">
        <color indexed="8"/>
      </bottom>
    </border>
    <border>
      <left style="double"/>
      <right style="double"/>
      <top style="thin"/>
      <bottom style="thin"/>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color indexed="63"/>
      </right>
      <top>
        <color indexed="63"/>
      </top>
      <bottom style="thin"/>
    </border>
    <border>
      <left style="double"/>
      <right>
        <color indexed="63"/>
      </right>
      <top style="thin"/>
      <bottom style="double"/>
    </border>
    <border>
      <left style="double"/>
      <right>
        <color indexed="63"/>
      </right>
      <top>
        <color indexed="63"/>
      </top>
      <bottom style="thin"/>
    </border>
    <border>
      <left style="double"/>
      <right style="double"/>
      <top style="double"/>
      <bottom style="thin"/>
    </border>
    <border>
      <left style="double"/>
      <right style="double"/>
      <top style="thin"/>
      <bottom style="double"/>
    </border>
    <border>
      <left style="thin">
        <color indexed="8"/>
      </left>
      <right style="double">
        <color indexed="8"/>
      </right>
      <top>
        <color indexed="63"/>
      </top>
      <bottom style="thin">
        <color indexed="8"/>
      </bottom>
    </border>
    <border>
      <left>
        <color indexed="63"/>
      </left>
      <right style="double"/>
      <top>
        <color indexed="63"/>
      </top>
      <bottom style="thin"/>
    </border>
    <border>
      <left>
        <color indexed="63"/>
      </left>
      <right style="thin"/>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double"/>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style="thin">
        <color indexed="8"/>
      </top>
      <bottom style="double">
        <color indexed="8"/>
      </bottom>
    </border>
    <border>
      <left style="double"/>
      <right style="double"/>
      <top style="double"/>
      <bottom style="thin">
        <color indexed="8"/>
      </bottom>
    </border>
    <border>
      <left style="double"/>
      <right style="double"/>
      <top style="thin">
        <color indexed="8"/>
      </top>
      <bottom style="thin">
        <color indexed="8"/>
      </bottom>
    </border>
    <border>
      <left style="double">
        <color indexed="8"/>
      </left>
      <right>
        <color indexed="63"/>
      </right>
      <top style="thin">
        <color indexed="8"/>
      </top>
      <bottom style="thin">
        <color indexed="8"/>
      </bottom>
    </border>
    <border>
      <left>
        <color indexed="63"/>
      </left>
      <right style="double">
        <color indexed="8"/>
      </right>
      <top style="double"/>
      <bottom style="thin"/>
    </border>
    <border>
      <left style="double">
        <color indexed="8"/>
      </left>
      <right style="double">
        <color indexed="8"/>
      </right>
      <top style="double"/>
      <bottom style="thin"/>
    </border>
    <border>
      <left style="double">
        <color indexed="8"/>
      </left>
      <right style="double"/>
      <top style="double"/>
      <bottom style="thin"/>
    </border>
    <border>
      <left>
        <color indexed="63"/>
      </left>
      <right style="double">
        <color indexed="8"/>
      </right>
      <top style="thin"/>
      <bottom>
        <color indexed="63"/>
      </bottom>
    </border>
    <border>
      <left style="double">
        <color indexed="8"/>
      </left>
      <right>
        <color indexed="63"/>
      </right>
      <top style="thin">
        <color indexed="8"/>
      </top>
      <bottom>
        <color indexed="63"/>
      </bottom>
    </border>
    <border>
      <left style="double">
        <color indexed="8"/>
      </left>
      <right style="double">
        <color indexed="8"/>
      </right>
      <top style="thin"/>
      <bottom style="thin"/>
    </border>
    <border>
      <left style="double">
        <color indexed="8"/>
      </left>
      <right style="double"/>
      <top style="thin"/>
      <bottom style="thin"/>
    </border>
    <border>
      <left style="double"/>
      <right style="double"/>
      <top style="thin">
        <color indexed="8"/>
      </top>
      <bottom style="double"/>
    </border>
    <border>
      <left style="thin">
        <color indexed="8"/>
      </left>
      <right>
        <color indexed="63"/>
      </right>
      <top style="thin">
        <color indexed="8"/>
      </top>
      <bottom style="thin">
        <color indexed="8"/>
      </bottom>
    </border>
    <border>
      <left style="double"/>
      <right style="double"/>
      <top>
        <color indexed="63"/>
      </top>
      <bottom style="thin">
        <color indexed="8"/>
      </bottom>
    </border>
    <border>
      <left style="double"/>
      <right>
        <color indexed="63"/>
      </right>
      <top style="thin"/>
      <bottom style="thin"/>
    </border>
    <border>
      <left style="double"/>
      <right>
        <color indexed="63"/>
      </right>
      <top style="thin"/>
      <bottom>
        <color indexed="63"/>
      </bottom>
    </border>
    <border>
      <left>
        <color indexed="63"/>
      </left>
      <right style="double">
        <color indexed="8"/>
      </right>
      <top>
        <color indexed="63"/>
      </top>
      <bottom style="thin"/>
    </border>
    <border>
      <left style="double">
        <color indexed="8"/>
      </left>
      <right style="double">
        <color indexed="8"/>
      </right>
      <top>
        <color indexed="63"/>
      </top>
      <bottom>
        <color indexed="63"/>
      </bottom>
    </border>
    <border>
      <left style="double">
        <color indexed="8"/>
      </left>
      <right>
        <color indexed="63"/>
      </right>
      <top>
        <color indexed="63"/>
      </top>
      <bottom>
        <color indexed="63"/>
      </bottom>
    </border>
    <border>
      <left style="double"/>
      <right style="double"/>
      <top style="thin"/>
      <bottom>
        <color indexed="63"/>
      </bottom>
    </border>
    <border>
      <left style="double"/>
      <right style="double"/>
      <top style="thin">
        <color indexed="8"/>
      </top>
      <bottom>
        <color indexed="63"/>
      </bottom>
    </border>
    <border>
      <left style="double"/>
      <right style="thin"/>
      <top style="double"/>
      <bottom>
        <color indexed="63"/>
      </bottom>
    </border>
    <border>
      <left style="double"/>
      <right style="double"/>
      <top style="double"/>
      <bottom>
        <color indexed="63"/>
      </bottom>
    </border>
    <border>
      <left style="double"/>
      <right style="double"/>
      <top>
        <color indexed="63"/>
      </top>
      <bottom style="double"/>
    </border>
    <border>
      <left style="medium"/>
      <right>
        <color indexed="63"/>
      </right>
      <top style="double"/>
      <bottom>
        <color indexed="63"/>
      </bottom>
    </border>
    <border>
      <left style="medium"/>
      <right style="medium"/>
      <top style="double"/>
      <bottom>
        <color indexed="63"/>
      </bottom>
    </border>
    <border>
      <left style="medium"/>
      <right style="medium"/>
      <top>
        <color indexed="63"/>
      </top>
      <bottom style="double"/>
    </border>
    <border>
      <left style="double"/>
      <right>
        <color indexed="63"/>
      </right>
      <top style="double"/>
      <bottom style="thin"/>
    </border>
    <border>
      <left>
        <color indexed="63"/>
      </left>
      <right style="double"/>
      <top style="double"/>
      <bottom style="thin"/>
    </border>
    <border>
      <left style="double"/>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medium"/>
      <top style="double"/>
      <bottom>
        <color indexed="63"/>
      </bottom>
    </border>
    <border>
      <left>
        <color indexed="63"/>
      </left>
      <right style="medium"/>
      <top>
        <color indexed="63"/>
      </top>
      <bottom style="double"/>
    </border>
    <border>
      <left style="medium"/>
      <right>
        <color indexed="63"/>
      </right>
      <top style="double"/>
      <bottom style="thin"/>
    </border>
    <border>
      <left>
        <color indexed="63"/>
      </left>
      <right style="medium"/>
      <top style="double"/>
      <bottom style="thin"/>
    </border>
    <border>
      <left style="thin"/>
      <right style="double"/>
      <top style="double"/>
      <bottom>
        <color indexed="63"/>
      </bottom>
    </border>
    <border>
      <left style="thin"/>
      <right style="double"/>
      <top>
        <color indexed="63"/>
      </top>
      <bottom style="double"/>
    </border>
    <border>
      <left style="thick"/>
      <right style="thin"/>
      <top style="thick"/>
      <bottom>
        <color indexed="63"/>
      </bottom>
    </border>
    <border>
      <left style="thick"/>
      <right style="thin"/>
      <top>
        <color indexed="63"/>
      </top>
      <bottom>
        <color indexed="63"/>
      </bottom>
    </border>
    <border>
      <left style="thin"/>
      <right>
        <color indexed="63"/>
      </right>
      <top style="thick"/>
      <bottom>
        <color indexed="63"/>
      </bottom>
    </border>
    <border>
      <left style="thin"/>
      <right>
        <color indexed="63"/>
      </right>
      <top>
        <color indexed="63"/>
      </top>
      <bottom>
        <color indexed="63"/>
      </bottom>
    </border>
    <border>
      <left style="double"/>
      <right style="thin"/>
      <top style="thick"/>
      <bottom style="thin"/>
    </border>
    <border>
      <left style="thin"/>
      <right style="thin"/>
      <top style="thick"/>
      <bottom style="thin"/>
    </border>
    <border>
      <left style="thin"/>
      <right style="double"/>
      <top style="thick"/>
      <bottom style="thin"/>
    </border>
    <border>
      <left style="double"/>
      <right style="double"/>
      <top style="thick"/>
      <bottom>
        <color indexed="63"/>
      </bottom>
    </border>
    <border>
      <left style="double"/>
      <right style="double"/>
      <top>
        <color indexed="63"/>
      </top>
      <bottom>
        <color indexed="63"/>
      </bottom>
    </border>
    <border>
      <left style="thin"/>
      <right>
        <color indexed="63"/>
      </right>
      <top style="thick"/>
      <bottom style="double"/>
    </border>
    <border>
      <left>
        <color indexed="63"/>
      </left>
      <right>
        <color indexed="63"/>
      </right>
      <top style="thick"/>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0">
    <xf numFmtId="0" fontId="0" fillId="0" borderId="0" xfId="0" applyAlignment="1">
      <alignment/>
    </xf>
    <xf numFmtId="0" fontId="0" fillId="0" borderId="0" xfId="0" applyAlignment="1">
      <alignment/>
    </xf>
    <xf numFmtId="0" fontId="4" fillId="0" borderId="0" xfId="0" applyFont="1" applyAlignment="1">
      <alignment horizontal="righ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6" fillId="3" borderId="3" xfId="0" applyFont="1" applyFill="1" applyBorder="1" applyAlignment="1">
      <alignment/>
    </xf>
    <xf numFmtId="0" fontId="1" fillId="4" borderId="4" xfId="0" applyFont="1"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6" fillId="2" borderId="1" xfId="0" applyFont="1" applyFill="1" applyBorder="1" applyAlignment="1">
      <alignment/>
    </xf>
    <xf numFmtId="0" fontId="1" fillId="4" borderId="5" xfId="0" applyFont="1" applyFill="1" applyBorder="1" applyAlignment="1">
      <alignment/>
    </xf>
    <xf numFmtId="0" fontId="0" fillId="4" borderId="3" xfId="0" applyFon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2" fontId="0" fillId="2" borderId="1" xfId="0" applyNumberFormat="1" applyFont="1" applyFill="1" applyBorder="1" applyAlignment="1">
      <alignment/>
    </xf>
    <xf numFmtId="0" fontId="1" fillId="4" borderId="9" xfId="0" applyFont="1" applyFill="1" applyBorder="1" applyAlignment="1">
      <alignment/>
    </xf>
    <xf numFmtId="0" fontId="6" fillId="3" borderId="10" xfId="0" applyFont="1" applyFill="1" applyBorder="1" applyAlignment="1">
      <alignment/>
    </xf>
    <xf numFmtId="0" fontId="11" fillId="4" borderId="11" xfId="0" applyNumberFormat="1" applyFont="1" applyFill="1" applyBorder="1" applyAlignment="1">
      <alignment horizontal="right"/>
    </xf>
    <xf numFmtId="0" fontId="0" fillId="4" borderId="11"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6" fillId="2" borderId="12" xfId="0" applyFont="1" applyFill="1" applyBorder="1" applyAlignment="1">
      <alignment horizontal="center"/>
    </xf>
    <xf numFmtId="0" fontId="6" fillId="5" borderId="2" xfId="0" applyFont="1" applyFill="1" applyBorder="1" applyAlignment="1">
      <alignment horizontal="center"/>
    </xf>
    <xf numFmtId="0" fontId="0" fillId="2" borderId="14" xfId="0" applyFill="1" applyBorder="1" applyAlignment="1">
      <alignment horizontal="center"/>
    </xf>
    <xf numFmtId="0" fontId="6" fillId="2" borderId="15" xfId="0" applyFont="1" applyFill="1" applyBorder="1" applyAlignment="1">
      <alignment horizontal="center"/>
    </xf>
    <xf numFmtId="0" fontId="0" fillId="4" borderId="10" xfId="0" applyFill="1" applyBorder="1" applyAlignment="1">
      <alignment/>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xf>
    <xf numFmtId="0" fontId="1" fillId="4" borderId="17" xfId="0" applyFont="1" applyFill="1" applyBorder="1" applyAlignment="1">
      <alignment/>
    </xf>
    <xf numFmtId="0" fontId="0" fillId="6" borderId="19" xfId="0" applyFill="1" applyBorder="1" applyAlignment="1">
      <alignment/>
    </xf>
    <xf numFmtId="0" fontId="0" fillId="7" borderId="19" xfId="0" applyFill="1" applyBorder="1" applyAlignment="1">
      <alignment/>
    </xf>
    <xf numFmtId="0" fontId="14" fillId="2" borderId="12" xfId="0" applyFont="1" applyFill="1" applyBorder="1" applyAlignment="1">
      <alignment horizontal="center"/>
    </xf>
    <xf numFmtId="0" fontId="0" fillId="2" borderId="14" xfId="0" applyFill="1" applyBorder="1" applyAlignment="1">
      <alignment/>
    </xf>
    <xf numFmtId="0" fontId="6" fillId="2" borderId="12" xfId="0" applyFont="1" applyFill="1" applyBorder="1" applyAlignment="1">
      <alignment/>
    </xf>
    <xf numFmtId="0" fontId="1" fillId="2" borderId="13" xfId="0" applyFont="1" applyFill="1" applyBorder="1" applyAlignment="1">
      <alignment/>
    </xf>
    <xf numFmtId="0" fontId="6" fillId="2" borderId="20" xfId="0" applyFont="1" applyFill="1" applyBorder="1" applyAlignment="1">
      <alignment/>
    </xf>
    <xf numFmtId="0" fontId="6" fillId="2" borderId="8" xfId="0" applyFont="1" applyFill="1" applyBorder="1" applyAlignment="1">
      <alignment/>
    </xf>
    <xf numFmtId="0" fontId="0" fillId="2" borderId="8" xfId="0" applyFill="1" applyBorder="1" applyAlignment="1">
      <alignment/>
    </xf>
    <xf numFmtId="0" fontId="1" fillId="2" borderId="21" xfId="0" applyFont="1" applyFill="1" applyBorder="1" applyAlignment="1">
      <alignment/>
    </xf>
    <xf numFmtId="0" fontId="0" fillId="2" borderId="4" xfId="0" applyFill="1" applyBorder="1" applyAlignment="1">
      <alignment/>
    </xf>
    <xf numFmtId="0" fontId="0" fillId="2" borderId="11" xfId="0" applyFill="1" applyBorder="1" applyAlignment="1">
      <alignment/>
    </xf>
    <xf numFmtId="0" fontId="0" fillId="2" borderId="5" xfId="0" applyFill="1" applyBorder="1" applyAlignment="1">
      <alignment/>
    </xf>
    <xf numFmtId="0" fontId="0" fillId="8" borderId="19" xfId="0" applyFill="1" applyBorder="1" applyAlignment="1">
      <alignment/>
    </xf>
    <xf numFmtId="0" fontId="0" fillId="4" borderId="10" xfId="0" applyFont="1" applyFill="1" applyBorder="1" applyAlignment="1">
      <alignment/>
    </xf>
    <xf numFmtId="0" fontId="0" fillId="2" borderId="1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9" fillId="4" borderId="4" xfId="0" applyFont="1" applyFill="1" applyBorder="1" applyAlignment="1">
      <alignment horizontal="center" vertical="center"/>
    </xf>
    <xf numFmtId="0" fontId="15" fillId="4" borderId="22" xfId="0" applyFont="1" applyFill="1" applyBorder="1" applyAlignment="1">
      <alignment horizontal="center" vertical="center"/>
    </xf>
    <xf numFmtId="0" fontId="1" fillId="4" borderId="5" xfId="0" applyFont="1" applyFill="1" applyBorder="1" applyAlignment="1">
      <alignment horizontal="center" vertical="center"/>
    </xf>
    <xf numFmtId="2" fontId="0" fillId="2" borderId="13" xfId="0" applyNumberFormat="1" applyFont="1" applyFill="1" applyBorder="1" applyAlignment="1">
      <alignment/>
    </xf>
    <xf numFmtId="0" fontId="0" fillId="2" borderId="13" xfId="0" applyFont="1" applyFill="1" applyBorder="1" applyAlignment="1">
      <alignment/>
    </xf>
    <xf numFmtId="2" fontId="0" fillId="2" borderId="1" xfId="0" applyNumberFormat="1" applyFill="1" applyBorder="1" applyAlignment="1">
      <alignment/>
    </xf>
    <xf numFmtId="1" fontId="0" fillId="2" borderId="1" xfId="0" applyNumberFormat="1" applyFill="1" applyBorder="1" applyAlignment="1">
      <alignment/>
    </xf>
    <xf numFmtId="2" fontId="0" fillId="2" borderId="13" xfId="0" applyNumberFormat="1" applyFill="1" applyBorder="1" applyAlignment="1">
      <alignment/>
    </xf>
    <xf numFmtId="0" fontId="0" fillId="4" borderId="23" xfId="0" applyFill="1" applyBorder="1" applyAlignment="1">
      <alignment/>
    </xf>
    <xf numFmtId="0" fontId="12" fillId="4" borderId="24" xfId="0" applyFont="1" applyFill="1" applyBorder="1" applyAlignment="1">
      <alignment horizontal="center"/>
    </xf>
    <xf numFmtId="0" fontId="12" fillId="4" borderId="8" xfId="0" applyFont="1" applyFill="1" applyBorder="1" applyAlignment="1">
      <alignment horizontal="center"/>
    </xf>
    <xf numFmtId="0" fontId="20" fillId="4" borderId="11" xfId="0" applyFont="1" applyFill="1" applyBorder="1" applyAlignment="1">
      <alignment horizontal="center"/>
    </xf>
    <xf numFmtId="0" fontId="12" fillId="4" borderId="0" xfId="0" applyFont="1" applyFill="1" applyBorder="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0" fillId="4" borderId="32" xfId="0" applyFill="1" applyBorder="1" applyAlignment="1">
      <alignment/>
    </xf>
    <xf numFmtId="0" fontId="0" fillId="4" borderId="11" xfId="0" applyFill="1" applyBorder="1" applyAlignment="1">
      <alignment/>
    </xf>
    <xf numFmtId="0" fontId="0" fillId="4" borderId="33" xfId="0" applyFill="1" applyBorder="1" applyAlignment="1">
      <alignment/>
    </xf>
    <xf numFmtId="49" fontId="20" fillId="2" borderId="14" xfId="0" applyNumberFormat="1" applyFont="1" applyFill="1" applyBorder="1" applyAlignment="1">
      <alignment horizontal="center" wrapText="1"/>
    </xf>
    <xf numFmtId="0" fontId="20" fillId="2" borderId="1" xfId="0" applyFont="1" applyFill="1" applyBorder="1" applyAlignment="1">
      <alignment horizontal="center" wrapText="1"/>
    </xf>
    <xf numFmtId="49" fontId="20" fillId="2" borderId="1" xfId="0" applyNumberFormat="1" applyFont="1" applyFill="1" applyBorder="1" applyAlignment="1">
      <alignment horizontal="center" wrapText="1"/>
    </xf>
    <xf numFmtId="0" fontId="20"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2" xfId="0" applyFont="1" applyFill="1" applyBorder="1" applyAlignment="1">
      <alignment horizontal="center" wrapText="1"/>
    </xf>
    <xf numFmtId="0" fontId="20" fillId="2" borderId="2" xfId="0" applyFont="1" applyFill="1" applyBorder="1" applyAlignment="1">
      <alignment wrapText="1"/>
    </xf>
    <xf numFmtId="49" fontId="20" fillId="2" borderId="11" xfId="0" applyNumberFormat="1" applyFont="1" applyFill="1" applyBorder="1" applyAlignment="1">
      <alignment horizontal="center" wrapText="1"/>
    </xf>
    <xf numFmtId="0" fontId="20" fillId="2" borderId="22" xfId="0" applyFont="1" applyFill="1" applyBorder="1" applyAlignment="1">
      <alignment horizontal="center" wrapText="1"/>
    </xf>
    <xf numFmtId="49" fontId="20" fillId="2" borderId="4" xfId="0" applyNumberFormat="1" applyFont="1" applyFill="1" applyBorder="1" applyAlignment="1">
      <alignment horizont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6" fillId="2" borderId="34" xfId="0" applyFont="1" applyFill="1" applyBorder="1" applyAlignment="1">
      <alignment/>
    </xf>
    <xf numFmtId="0" fontId="6" fillId="5" borderId="35" xfId="0" applyFont="1" applyFill="1" applyBorder="1" applyAlignment="1">
      <alignment horizontal="center"/>
    </xf>
    <xf numFmtId="0" fontId="11" fillId="4" borderId="4" xfId="0" applyNumberFormat="1" applyFont="1" applyFill="1" applyBorder="1" applyAlignment="1">
      <alignment horizontal="right"/>
    </xf>
    <xf numFmtId="0" fontId="11" fillId="4" borderId="5" xfId="0" applyNumberFormat="1" applyFont="1" applyFill="1" applyBorder="1" applyAlignment="1">
      <alignment horizontal="right"/>
    </xf>
    <xf numFmtId="0" fontId="0" fillId="0" borderId="0" xfId="0" applyAlignment="1">
      <alignment horizontal="center"/>
    </xf>
    <xf numFmtId="0" fontId="6" fillId="5" borderId="23" xfId="0" applyFont="1" applyFill="1" applyBorder="1" applyAlignment="1">
      <alignment horizontal="center"/>
    </xf>
    <xf numFmtId="0" fontId="6" fillId="5" borderId="14" xfId="0" applyFont="1" applyFill="1" applyBorder="1" applyAlignment="1">
      <alignment horizontal="center"/>
    </xf>
    <xf numFmtId="0" fontId="6" fillId="2" borderId="2" xfId="0" applyFont="1" applyFill="1" applyBorder="1" applyAlignment="1">
      <alignment/>
    </xf>
    <xf numFmtId="0" fontId="6" fillId="5" borderId="11"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xf>
    <xf numFmtId="0" fontId="6" fillId="2" borderId="36" xfId="0" applyFont="1" applyFill="1" applyBorder="1" applyAlignment="1">
      <alignment/>
    </xf>
    <xf numFmtId="0" fontId="0" fillId="2" borderId="35" xfId="0" applyFill="1" applyBorder="1" applyAlignment="1">
      <alignment/>
    </xf>
    <xf numFmtId="0" fontId="0" fillId="2" borderId="18" xfId="0" applyFill="1" applyBorder="1" applyAlignment="1">
      <alignment/>
    </xf>
    <xf numFmtId="0" fontId="0" fillId="4" borderId="37"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2" borderId="3" xfId="0" applyFill="1" applyBorder="1" applyAlignment="1">
      <alignment/>
    </xf>
    <xf numFmtId="0" fontId="1" fillId="2" borderId="38" xfId="0" applyFont="1" applyFill="1" applyBorder="1" applyAlignment="1">
      <alignment/>
    </xf>
    <xf numFmtId="0" fontId="0" fillId="2" borderId="23" xfId="0" applyFill="1" applyBorder="1" applyAlignment="1">
      <alignment/>
    </xf>
    <xf numFmtId="0" fontId="0" fillId="4" borderId="23" xfId="0" applyFont="1" applyFill="1" applyBorder="1" applyAlignment="1">
      <alignment horizontal="center"/>
    </xf>
    <xf numFmtId="0" fontId="6" fillId="3" borderId="38" xfId="0" applyFont="1" applyFill="1" applyBorder="1" applyAlignment="1">
      <alignment/>
    </xf>
    <xf numFmtId="0" fontId="11" fillId="4" borderId="22" xfId="0" applyNumberFormat="1" applyFont="1" applyFill="1" applyBorder="1" applyAlignment="1">
      <alignment horizontal="right"/>
    </xf>
    <xf numFmtId="0" fontId="6" fillId="3" borderId="36" xfId="0" applyFont="1" applyFill="1" applyBorder="1" applyAlignment="1">
      <alignment horizontal="center"/>
    </xf>
    <xf numFmtId="0" fontId="11" fillId="4" borderId="39" xfId="0" applyNumberFormat="1" applyFont="1" applyFill="1" applyBorder="1" applyAlignment="1">
      <alignment horizontal="right"/>
    </xf>
    <xf numFmtId="0" fontId="0" fillId="4" borderId="23" xfId="0" applyFont="1" applyFill="1" applyBorder="1" applyAlignment="1">
      <alignment/>
    </xf>
    <xf numFmtId="0" fontId="12" fillId="4" borderId="40" xfId="0" applyFont="1" applyFill="1" applyBorder="1" applyAlignment="1">
      <alignment horizontal="center"/>
    </xf>
    <xf numFmtId="0" fontId="1" fillId="4" borderId="40" xfId="0" applyFont="1" applyFill="1" applyBorder="1" applyAlignment="1">
      <alignment horizontal="center"/>
    </xf>
    <xf numFmtId="0" fontId="1" fillId="4" borderId="41" xfId="0" applyFont="1" applyFill="1" applyBorder="1" applyAlignment="1">
      <alignment horizontal="center"/>
    </xf>
    <xf numFmtId="0" fontId="20" fillId="4" borderId="42" xfId="0" applyFont="1" applyFill="1" applyBorder="1" applyAlignment="1">
      <alignment horizontal="center"/>
    </xf>
    <xf numFmtId="0" fontId="20" fillId="4" borderId="40" xfId="0" applyFont="1" applyFill="1" applyBorder="1" applyAlignment="1">
      <alignment horizontal="center"/>
    </xf>
    <xf numFmtId="0" fontId="0" fillId="4" borderId="43" xfId="0" applyFill="1" applyBorder="1" applyAlignment="1">
      <alignment/>
    </xf>
    <xf numFmtId="0" fontId="20" fillId="2" borderId="11" xfId="0" applyFont="1" applyFill="1" applyBorder="1" applyAlignment="1">
      <alignment horizontal="center" wrapText="1"/>
    </xf>
    <xf numFmtId="2" fontId="0" fillId="2" borderId="4" xfId="0" applyNumberFormat="1" applyFont="1" applyFill="1" applyBorder="1" applyAlignment="1">
      <alignment/>
    </xf>
    <xf numFmtId="1" fontId="0" fillId="2" borderId="4" xfId="0" applyNumberFormat="1" applyFill="1" applyBorder="1" applyAlignment="1">
      <alignment/>
    </xf>
    <xf numFmtId="2" fontId="0" fillId="2" borderId="22" xfId="0" applyNumberFormat="1" applyFont="1" applyFill="1" applyBorder="1" applyAlignment="1">
      <alignment/>
    </xf>
    <xf numFmtId="0" fontId="0" fillId="2" borderId="22" xfId="0" applyFont="1" applyFill="1" applyBorder="1" applyAlignment="1">
      <alignment/>
    </xf>
    <xf numFmtId="0" fontId="1" fillId="4" borderId="44" xfId="0" applyFont="1" applyFill="1" applyBorder="1" applyAlignment="1">
      <alignment/>
    </xf>
    <xf numFmtId="0" fontId="11" fillId="4" borderId="4" xfId="0" applyNumberFormat="1" applyFont="1" applyFill="1" applyBorder="1" applyAlignment="1">
      <alignment horizontal="center"/>
    </xf>
    <xf numFmtId="1" fontId="20" fillId="4" borderId="43" xfId="0" applyNumberFormat="1" applyFont="1" applyFill="1" applyBorder="1" applyAlignment="1">
      <alignment horizontal="center"/>
    </xf>
    <xf numFmtId="1" fontId="20" fillId="4" borderId="5" xfId="0" applyNumberFormat="1" applyFont="1"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2" fontId="0" fillId="2" borderId="1" xfId="0" applyNumberFormat="1"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xf>
    <xf numFmtId="0" fontId="0" fillId="2" borderId="13" xfId="0" applyFont="1" applyFill="1" applyBorder="1" applyAlignment="1">
      <alignment horizontal="center"/>
    </xf>
    <xf numFmtId="0" fontId="4" fillId="4" borderId="30" xfId="0" applyFont="1" applyFill="1" applyBorder="1" applyAlignment="1">
      <alignment horizontal="center" vertical="center"/>
    </xf>
    <xf numFmtId="0" fontId="6" fillId="2" borderId="45" xfId="0" applyFont="1" applyFill="1" applyBorder="1" applyAlignment="1">
      <alignment horizontal="center"/>
    </xf>
    <xf numFmtId="0" fontId="0" fillId="2" borderId="15" xfId="0" applyFill="1" applyBorder="1" applyAlignment="1">
      <alignment horizontal="center"/>
    </xf>
    <xf numFmtId="0" fontId="11" fillId="2" borderId="34" xfId="0" applyFont="1" applyFill="1" applyBorder="1" applyAlignment="1">
      <alignment/>
    </xf>
    <xf numFmtId="0" fontId="0" fillId="4" borderId="16" xfId="0" applyFill="1" applyBorder="1" applyAlignment="1">
      <alignment/>
    </xf>
    <xf numFmtId="0" fontId="6" fillId="5" borderId="46" xfId="0" applyFont="1" applyFill="1" applyBorder="1" applyAlignment="1">
      <alignment horizontal="center"/>
    </xf>
    <xf numFmtId="0" fontId="4" fillId="4" borderId="0" xfId="0" applyFont="1" applyFill="1" applyBorder="1" applyAlignment="1">
      <alignment horizontal="center" vertical="center"/>
    </xf>
    <xf numFmtId="0" fontId="4" fillId="0" borderId="26" xfId="0" applyFont="1" applyBorder="1" applyAlignment="1">
      <alignment horizontal="right"/>
    </xf>
    <xf numFmtId="1" fontId="0" fillId="2" borderId="35" xfId="0" applyNumberFormat="1" applyFill="1" applyBorder="1" applyAlignment="1">
      <alignment horizontal="center"/>
    </xf>
    <xf numFmtId="0" fontId="0" fillId="2" borderId="35" xfId="0" applyFont="1" applyFill="1" applyBorder="1" applyAlignment="1">
      <alignment/>
    </xf>
    <xf numFmtId="1" fontId="0" fillId="2" borderId="35" xfId="0" applyNumberFormat="1" applyFill="1" applyBorder="1" applyAlignment="1">
      <alignment/>
    </xf>
    <xf numFmtId="0" fontId="0" fillId="2" borderId="47" xfId="0" applyFill="1" applyBorder="1" applyAlignment="1">
      <alignment horizontal="center"/>
    </xf>
    <xf numFmtId="49" fontId="20" fillId="2" borderId="7" xfId="0" applyNumberFormat="1" applyFont="1" applyFill="1" applyBorder="1" applyAlignment="1">
      <alignment horizontal="center" wrapText="1"/>
    </xf>
    <xf numFmtId="0" fontId="20" fillId="2" borderId="8" xfId="0" applyFont="1" applyFill="1" applyBorder="1" applyAlignment="1">
      <alignment horizontal="center" wrapText="1"/>
    </xf>
    <xf numFmtId="49" fontId="20" fillId="2" borderId="8" xfId="0" applyNumberFormat="1"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21" xfId="0" applyFont="1" applyFill="1" applyBorder="1" applyAlignment="1">
      <alignment horizontal="center" wrapText="1"/>
    </xf>
    <xf numFmtId="0" fontId="0" fillId="4" borderId="48" xfId="0" applyFont="1" applyFill="1" applyBorder="1" applyAlignment="1">
      <alignment wrapText="1"/>
    </xf>
    <xf numFmtId="0" fontId="0" fillId="2" borderId="49" xfId="0" applyFill="1" applyBorder="1" applyAlignment="1">
      <alignment wrapText="1"/>
    </xf>
    <xf numFmtId="0" fontId="0" fillId="2" borderId="37" xfId="0" applyFill="1" applyBorder="1" applyAlignment="1">
      <alignment wrapText="1"/>
    </xf>
    <xf numFmtId="0" fontId="0" fillId="2" borderId="50" xfId="0" applyFill="1" applyBorder="1" applyAlignment="1">
      <alignment wrapText="1"/>
    </xf>
    <xf numFmtId="0" fontId="0" fillId="9" borderId="37" xfId="0" applyFill="1" applyBorder="1" applyAlignment="1">
      <alignment/>
    </xf>
    <xf numFmtId="0" fontId="0" fillId="2" borderId="37" xfId="0" applyFill="1" applyBorder="1" applyAlignment="1">
      <alignment/>
    </xf>
    <xf numFmtId="0" fontId="0" fillId="2" borderId="51" xfId="0" applyFill="1" applyBorder="1" applyAlignment="1">
      <alignment wrapText="1"/>
    </xf>
    <xf numFmtId="0" fontId="0" fillId="2" borderId="48" xfId="0" applyFill="1" applyBorder="1" applyAlignment="1">
      <alignment wrapText="1"/>
    </xf>
    <xf numFmtId="0" fontId="0" fillId="2" borderId="35" xfId="0" applyFill="1" applyBorder="1" applyAlignment="1">
      <alignment wrapText="1"/>
    </xf>
    <xf numFmtId="0" fontId="0" fillId="9" borderId="48" xfId="0" applyFill="1" applyBorder="1" applyAlignment="1">
      <alignment/>
    </xf>
    <xf numFmtId="0" fontId="0" fillId="2" borderId="48" xfId="0" applyFill="1" applyBorder="1" applyAlignment="1">
      <alignment/>
    </xf>
    <xf numFmtId="0" fontId="0" fillId="2" borderId="52" xfId="0" applyFill="1" applyBorder="1" applyAlignment="1">
      <alignment wrapText="1"/>
    </xf>
    <xf numFmtId="0" fontId="0" fillId="2" borderId="53" xfId="0" applyFill="1" applyBorder="1" applyAlignment="1">
      <alignment wrapText="1"/>
    </xf>
    <xf numFmtId="0" fontId="0" fillId="2" borderId="54" xfId="0" applyFill="1" applyBorder="1" applyAlignment="1">
      <alignment wrapText="1"/>
    </xf>
    <xf numFmtId="0" fontId="0" fillId="9" borderId="17" xfId="0" applyFill="1" applyBorder="1" applyAlignment="1">
      <alignment/>
    </xf>
    <xf numFmtId="0" fontId="0" fillId="4" borderId="17" xfId="0" applyFont="1" applyFill="1" applyBorder="1" applyAlignment="1">
      <alignment wrapText="1"/>
    </xf>
    <xf numFmtId="0" fontId="0" fillId="2" borderId="55" xfId="0" applyFill="1" applyBorder="1" applyAlignment="1">
      <alignment wrapText="1"/>
    </xf>
    <xf numFmtId="0" fontId="0" fillId="2" borderId="56" xfId="0" applyFill="1" applyBorder="1" applyAlignment="1">
      <alignment wrapText="1"/>
    </xf>
    <xf numFmtId="0" fontId="0" fillId="2" borderId="57" xfId="0" applyFill="1" applyBorder="1" applyAlignment="1">
      <alignment wrapText="1"/>
    </xf>
    <xf numFmtId="0" fontId="0" fillId="4" borderId="49" xfId="0" applyFill="1" applyBorder="1" applyAlignment="1">
      <alignment/>
    </xf>
    <xf numFmtId="0" fontId="0" fillId="4" borderId="50" xfId="0" applyFill="1" applyBorder="1" applyAlignment="1">
      <alignment/>
    </xf>
    <xf numFmtId="0" fontId="0" fillId="4" borderId="58" xfId="0" applyFill="1" applyBorder="1" applyAlignment="1">
      <alignment/>
    </xf>
    <xf numFmtId="0" fontId="0" fillId="4" borderId="59" xfId="0" applyFill="1" applyBorder="1" applyAlignment="1">
      <alignment/>
    </xf>
    <xf numFmtId="0" fontId="0" fillId="9" borderId="47" xfId="0" applyFill="1" applyBorder="1" applyAlignment="1">
      <alignment/>
    </xf>
    <xf numFmtId="0" fontId="6" fillId="10" borderId="41" xfId="0" applyFont="1" applyFill="1" applyBorder="1" applyAlignment="1">
      <alignment horizontal="center"/>
    </xf>
    <xf numFmtId="0" fontId="11" fillId="10" borderId="41" xfId="0" applyFont="1" applyFill="1" applyBorder="1" applyAlignment="1">
      <alignment horizontal="center"/>
    </xf>
    <xf numFmtId="0" fontId="24" fillId="3" borderId="3" xfId="0" applyFont="1" applyFill="1" applyBorder="1" applyAlignment="1">
      <alignment/>
    </xf>
    <xf numFmtId="0" fontId="25" fillId="4" borderId="4" xfId="0" applyNumberFormat="1" applyFont="1" applyFill="1" applyBorder="1" applyAlignment="1">
      <alignment horizontal="right"/>
    </xf>
    <xf numFmtId="0" fontId="6" fillId="10" borderId="12" xfId="0" applyFont="1" applyFill="1" applyBorder="1" applyAlignment="1">
      <alignment/>
    </xf>
    <xf numFmtId="0" fontId="11" fillId="10" borderId="2" xfId="0" applyFont="1" applyFill="1" applyBorder="1" applyAlignment="1">
      <alignment horizontal="center"/>
    </xf>
    <xf numFmtId="0" fontId="6" fillId="10" borderId="2" xfId="0" applyFont="1" applyFill="1" applyBorder="1" applyAlignment="1">
      <alignment horizontal="center"/>
    </xf>
    <xf numFmtId="168" fontId="0" fillId="2" borderId="2" xfId="0" applyNumberFormat="1" applyFill="1" applyBorder="1" applyAlignment="1">
      <alignment/>
    </xf>
    <xf numFmtId="0" fontId="24" fillId="3" borderId="10" xfId="0" applyFont="1" applyFill="1" applyBorder="1" applyAlignment="1">
      <alignment/>
    </xf>
    <xf numFmtId="0" fontId="24" fillId="3" borderId="23" xfId="0" applyFont="1" applyFill="1" applyBorder="1" applyAlignment="1">
      <alignment/>
    </xf>
    <xf numFmtId="0" fontId="24" fillId="3" borderId="60"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24" fillId="4" borderId="3" xfId="0" applyFont="1" applyFill="1" applyBorder="1" applyAlignment="1">
      <alignment/>
    </xf>
    <xf numFmtId="0" fontId="1" fillId="4" borderId="36" xfId="0" applyFont="1" applyFill="1" applyBorder="1" applyAlignment="1">
      <alignment/>
    </xf>
    <xf numFmtId="0" fontId="1" fillId="4" borderId="23" xfId="0" applyFont="1" applyFill="1" applyBorder="1" applyAlignment="1">
      <alignment/>
    </xf>
    <xf numFmtId="0" fontId="1" fillId="4" borderId="61" xfId="0" applyFont="1" applyFill="1" applyBorder="1" applyAlignment="1">
      <alignment/>
    </xf>
    <xf numFmtId="0" fontId="1" fillId="4" borderId="11" xfId="0" applyFont="1" applyFill="1" applyBorder="1" applyAlignment="1">
      <alignment/>
    </xf>
    <xf numFmtId="0" fontId="1" fillId="4" borderId="4" xfId="0" applyFont="1" applyFill="1" applyBorder="1" applyAlignment="1">
      <alignment/>
    </xf>
    <xf numFmtId="0" fontId="1" fillId="4" borderId="62"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1" fillId="4" borderId="23" xfId="0" applyFont="1" applyFill="1" applyBorder="1" applyAlignment="1">
      <alignment/>
    </xf>
    <xf numFmtId="0" fontId="24" fillId="4" borderId="63" xfId="0" applyFont="1" applyFill="1" applyBorder="1" applyAlignment="1">
      <alignment/>
    </xf>
    <xf numFmtId="0" fontId="24" fillId="4" borderId="10" xfId="0" applyFont="1" applyFill="1" applyBorder="1" applyAlignment="1">
      <alignment/>
    </xf>
    <xf numFmtId="0" fontId="24" fillId="4" borderId="23" xfId="0" applyFont="1" applyFill="1" applyBorder="1" applyAlignment="1">
      <alignment/>
    </xf>
    <xf numFmtId="0" fontId="1" fillId="4" borderId="5" xfId="0" applyFont="1" applyFill="1" applyBorder="1" applyAlignment="1">
      <alignment/>
    </xf>
    <xf numFmtId="0" fontId="24" fillId="4" borderId="64" xfId="0" applyFont="1" applyFill="1" applyBorder="1" applyAlignment="1">
      <alignment/>
    </xf>
    <xf numFmtId="0" fontId="6" fillId="5" borderId="65" xfId="0" applyFont="1" applyFill="1" applyBorder="1" applyAlignment="1">
      <alignment horizontal="center"/>
    </xf>
    <xf numFmtId="0" fontId="6" fillId="2" borderId="66" xfId="0" applyFont="1" applyFill="1" applyBorder="1" applyAlignment="1">
      <alignment/>
    </xf>
    <xf numFmtId="0" fontId="0" fillId="2" borderId="67" xfId="0" applyFill="1" applyBorder="1" applyAlignment="1">
      <alignment horizontal="center"/>
    </xf>
    <xf numFmtId="0" fontId="0" fillId="2" borderId="41" xfId="0" applyFill="1" applyBorder="1" applyAlignment="1">
      <alignment horizontal="center"/>
    </xf>
    <xf numFmtId="0" fontId="0" fillId="2" borderId="42" xfId="0" applyFill="1" applyBorder="1" applyAlignment="1">
      <alignment horizontal="center"/>
    </xf>
    <xf numFmtId="168" fontId="0" fillId="2" borderId="43" xfId="0" applyNumberFormat="1" applyFill="1" applyBorder="1" applyAlignment="1">
      <alignment/>
    </xf>
    <xf numFmtId="0" fontId="1" fillId="4" borderId="68" xfId="0" applyFont="1" applyFill="1" applyBorder="1" applyAlignment="1">
      <alignment horizontal="center" vertical="center"/>
    </xf>
    <xf numFmtId="0" fontId="1" fillId="4" borderId="69" xfId="0" applyFont="1" applyFill="1" applyBorder="1" applyAlignment="1">
      <alignment horizontal="center" vertical="center"/>
    </xf>
    <xf numFmtId="0" fontId="1" fillId="4" borderId="68" xfId="0" applyFont="1" applyFill="1" applyBorder="1" applyAlignment="1">
      <alignment vertical="center"/>
    </xf>
    <xf numFmtId="0" fontId="1" fillId="4" borderId="69" xfId="0" applyFont="1" applyFill="1" applyBorder="1" applyAlignment="1">
      <alignmen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4" borderId="70" xfId="0" applyFill="1" applyBorder="1" applyAlignment="1">
      <alignment horizontal="center" vertical="center"/>
    </xf>
    <xf numFmtId="0" fontId="0" fillId="11" borderId="48" xfId="0" applyFont="1" applyFill="1" applyBorder="1" applyAlignment="1">
      <alignment wrapText="1"/>
    </xf>
    <xf numFmtId="0" fontId="0" fillId="6" borderId="71" xfId="0" applyFill="1" applyBorder="1" applyAlignment="1">
      <alignment/>
    </xf>
    <xf numFmtId="0" fontId="0" fillId="8" borderId="72" xfId="0" applyFill="1" applyBorder="1" applyAlignment="1">
      <alignment/>
    </xf>
    <xf numFmtId="0" fontId="0" fillId="7" borderId="73" xfId="0" applyFill="1" applyBorder="1" applyAlignment="1">
      <alignment/>
    </xf>
    <xf numFmtId="0" fontId="0" fillId="9" borderId="63" xfId="0" applyFill="1" applyBorder="1" applyAlignment="1">
      <alignment/>
    </xf>
    <xf numFmtId="0" fontId="11" fillId="11" borderId="2" xfId="0" applyFont="1" applyFill="1" applyBorder="1" applyAlignment="1">
      <alignment/>
    </xf>
    <xf numFmtId="0" fontId="6" fillId="10" borderId="2" xfId="0" applyFont="1" applyFill="1" applyBorder="1" applyAlignment="1">
      <alignment/>
    </xf>
    <xf numFmtId="0" fontId="6" fillId="11" borderId="2" xfId="0" applyFont="1" applyFill="1" applyBorder="1" applyAlignment="1">
      <alignment/>
    </xf>
    <xf numFmtId="0" fontId="0" fillId="9" borderId="49" xfId="0" applyFill="1" applyBorder="1" applyAlignment="1">
      <alignment horizontal="center"/>
    </xf>
    <xf numFmtId="0" fontId="0" fillId="9" borderId="51" xfId="0" applyFill="1" applyBorder="1" applyAlignment="1">
      <alignment horizontal="center"/>
    </xf>
    <xf numFmtId="0" fontId="0" fillId="9" borderId="52" xfId="0" applyFill="1" applyBorder="1" applyAlignment="1">
      <alignment horizontal="center"/>
    </xf>
    <xf numFmtId="0" fontId="0" fillId="9" borderId="53" xfId="0" applyFill="1" applyBorder="1" applyAlignment="1">
      <alignment/>
    </xf>
    <xf numFmtId="0" fontId="0" fillId="2" borderId="54" xfId="0" applyFill="1" applyBorder="1" applyAlignment="1">
      <alignment/>
    </xf>
    <xf numFmtId="0" fontId="0" fillId="9" borderId="16" xfId="0" applyFill="1" applyBorder="1" applyAlignment="1">
      <alignment horizontal="center"/>
    </xf>
    <xf numFmtId="0" fontId="6" fillId="3" borderId="67" xfId="0" applyFont="1" applyFill="1" applyBorder="1" applyAlignment="1">
      <alignment/>
    </xf>
    <xf numFmtId="0" fontId="1" fillId="4" borderId="11" xfId="0" applyFont="1" applyFill="1" applyBorder="1" applyAlignment="1">
      <alignment/>
    </xf>
    <xf numFmtId="0" fontId="1" fillId="4" borderId="5" xfId="0" applyFont="1" applyFill="1" applyBorder="1" applyAlignment="1">
      <alignment horizontal="center"/>
    </xf>
    <xf numFmtId="0" fontId="6" fillId="10" borderId="10" xfId="0" applyFont="1" applyFill="1" applyBorder="1" applyAlignment="1">
      <alignment horizontal="center"/>
    </xf>
    <xf numFmtId="0" fontId="6" fillId="10" borderId="38" xfId="0" applyFont="1" applyFill="1" applyBorder="1" applyAlignment="1">
      <alignment horizontal="center"/>
    </xf>
    <xf numFmtId="0" fontId="6" fillId="10" borderId="42" xfId="0" applyFont="1" applyFill="1" applyBorder="1" applyAlignment="1">
      <alignment horizontal="center"/>
    </xf>
    <xf numFmtId="0" fontId="6" fillId="11" borderId="42" xfId="0" applyFont="1" applyFill="1" applyBorder="1" applyAlignment="1">
      <alignment horizontal="center"/>
    </xf>
    <xf numFmtId="0" fontId="6" fillId="11" borderId="41" xfId="0" applyFont="1" applyFill="1" applyBorder="1" applyAlignment="1">
      <alignment horizontal="center"/>
    </xf>
    <xf numFmtId="0" fontId="6" fillId="11" borderId="12" xfId="0" applyFont="1" applyFill="1" applyBorder="1" applyAlignment="1">
      <alignment/>
    </xf>
    <xf numFmtId="1" fontId="0" fillId="10" borderId="12" xfId="0" applyNumberFormat="1" applyFill="1" applyBorder="1" applyAlignment="1">
      <alignment horizontal="center"/>
    </xf>
    <xf numFmtId="1" fontId="0" fillId="11" borderId="12" xfId="0" applyNumberFormat="1" applyFill="1" applyBorder="1" applyAlignment="1">
      <alignment/>
    </xf>
    <xf numFmtId="0" fontId="6" fillId="2" borderId="74" xfId="0" applyFont="1" applyFill="1" applyBorder="1" applyAlignment="1">
      <alignment horizontal="center"/>
    </xf>
    <xf numFmtId="0" fontId="6" fillId="2" borderId="75" xfId="0" applyFont="1" applyFill="1" applyBorder="1" applyAlignment="1">
      <alignment horizontal="center"/>
    </xf>
    <xf numFmtId="0" fontId="6" fillId="2" borderId="75" xfId="0" applyFont="1" applyFill="1" applyBorder="1" applyAlignment="1">
      <alignment/>
    </xf>
    <xf numFmtId="0" fontId="0" fillId="11" borderId="47" xfId="0" applyFill="1" applyBorder="1" applyAlignment="1">
      <alignment/>
    </xf>
    <xf numFmtId="0" fontId="0" fillId="11" borderId="14" xfId="0" applyFill="1" applyBorder="1" applyAlignment="1">
      <alignment/>
    </xf>
    <xf numFmtId="0" fontId="0" fillId="11" borderId="1" xfId="0" applyFill="1" applyBorder="1" applyAlignment="1">
      <alignment/>
    </xf>
    <xf numFmtId="0" fontId="0" fillId="11" borderId="1" xfId="0" applyFill="1" applyBorder="1" applyAlignment="1">
      <alignment horizontal="center"/>
    </xf>
    <xf numFmtId="0" fontId="0" fillId="11" borderId="2" xfId="0" applyFill="1" applyBorder="1" applyAlignment="1">
      <alignment horizontal="center"/>
    </xf>
    <xf numFmtId="0" fontId="6" fillId="11" borderId="45" xfId="0" applyFont="1" applyFill="1" applyBorder="1" applyAlignment="1">
      <alignment horizontal="center"/>
    </xf>
    <xf numFmtId="0" fontId="6" fillId="11" borderId="19" xfId="0" applyFont="1" applyFill="1" applyBorder="1" applyAlignment="1">
      <alignment horizontal="center"/>
    </xf>
    <xf numFmtId="0" fontId="6" fillId="11" borderId="76" xfId="0" applyFont="1" applyFill="1" applyBorder="1" applyAlignment="1">
      <alignment horizontal="center"/>
    </xf>
    <xf numFmtId="0" fontId="0" fillId="11" borderId="47" xfId="0" applyFill="1" applyBorder="1" applyAlignment="1">
      <alignment horizontal="center"/>
    </xf>
    <xf numFmtId="1" fontId="0" fillId="11" borderId="35" xfId="0" applyNumberFormat="1" applyFill="1" applyBorder="1" applyAlignment="1">
      <alignment horizontal="center"/>
    </xf>
    <xf numFmtId="0" fontId="6" fillId="12" borderId="46" xfId="0" applyFont="1" applyFill="1" applyBorder="1" applyAlignment="1">
      <alignment horizontal="center"/>
    </xf>
    <xf numFmtId="0" fontId="6" fillId="12" borderId="35" xfId="0" applyFont="1" applyFill="1" applyBorder="1" applyAlignment="1">
      <alignment horizontal="center"/>
    </xf>
    <xf numFmtId="0" fontId="6" fillId="11" borderId="34" xfId="0" applyFont="1" applyFill="1" applyBorder="1" applyAlignment="1">
      <alignment/>
    </xf>
    <xf numFmtId="0" fontId="0" fillId="11" borderId="12" xfId="0" applyFill="1" applyBorder="1" applyAlignment="1">
      <alignment horizontal="center"/>
    </xf>
    <xf numFmtId="0" fontId="0" fillId="11" borderId="13" xfId="0" applyFill="1" applyBorder="1" applyAlignment="1">
      <alignment horizontal="center"/>
    </xf>
    <xf numFmtId="0" fontId="11" fillId="11" borderId="2" xfId="0" applyFont="1" applyFill="1" applyBorder="1" applyAlignment="1">
      <alignment horizontal="center"/>
    </xf>
    <xf numFmtId="0" fontId="0" fillId="11" borderId="14" xfId="0" applyFill="1" applyBorder="1" applyAlignment="1">
      <alignment horizontal="center"/>
    </xf>
    <xf numFmtId="168" fontId="0" fillId="11" borderId="2" xfId="0" applyNumberFormat="1" applyFill="1" applyBorder="1" applyAlignment="1">
      <alignment/>
    </xf>
    <xf numFmtId="0" fontId="6" fillId="11" borderId="12" xfId="0" applyFont="1" applyFill="1" applyBorder="1" applyAlignment="1">
      <alignment horizontal="center"/>
    </xf>
    <xf numFmtId="0" fontId="6" fillId="12" borderId="1" xfId="0" applyFont="1" applyFill="1" applyBorder="1" applyAlignment="1">
      <alignment horizontal="center"/>
    </xf>
    <xf numFmtId="0" fontId="6" fillId="12" borderId="2" xfId="0" applyFont="1" applyFill="1" applyBorder="1" applyAlignment="1">
      <alignment horizontal="center"/>
    </xf>
    <xf numFmtId="0" fontId="6" fillId="11" borderId="2" xfId="0" applyFont="1" applyFill="1" applyBorder="1" applyAlignment="1">
      <alignment horizontal="center"/>
    </xf>
    <xf numFmtId="0" fontId="1" fillId="13" borderId="40" xfId="0" applyFont="1" applyFill="1" applyBorder="1" applyAlignment="1">
      <alignment horizontal="center"/>
    </xf>
    <xf numFmtId="0" fontId="0" fillId="8" borderId="3" xfId="0" applyFill="1" applyBorder="1" applyAlignment="1">
      <alignment horizontal="center"/>
    </xf>
    <xf numFmtId="0" fontId="0" fillId="8" borderId="23" xfId="0" applyFill="1" applyBorder="1" applyAlignment="1">
      <alignment horizontal="center"/>
    </xf>
    <xf numFmtId="0" fontId="6" fillId="2" borderId="77" xfId="0" applyFont="1" applyFill="1" applyBorder="1" applyAlignment="1">
      <alignment horizontal="center"/>
    </xf>
    <xf numFmtId="0" fontId="6" fillId="8" borderId="78" xfId="0" applyFont="1" applyFill="1" applyBorder="1" applyAlignment="1">
      <alignment horizontal="center"/>
    </xf>
    <xf numFmtId="0" fontId="6" fillId="8" borderId="79" xfId="0" applyFont="1" applyFill="1" applyBorder="1" applyAlignment="1">
      <alignment horizontal="center"/>
    </xf>
    <xf numFmtId="0" fontId="0" fillId="11" borderId="8" xfId="0" applyFill="1" applyBorder="1" applyAlignment="1">
      <alignment horizontal="center"/>
    </xf>
    <xf numFmtId="0" fontId="0" fillId="11" borderId="8" xfId="0" applyFill="1" applyBorder="1" applyAlignment="1">
      <alignment/>
    </xf>
    <xf numFmtId="0" fontId="0" fillId="11" borderId="6" xfId="0" applyFill="1" applyBorder="1" applyAlignment="1">
      <alignment horizontal="center"/>
    </xf>
    <xf numFmtId="0" fontId="6" fillId="11" borderId="80" xfId="0" applyFont="1" applyFill="1" applyBorder="1" applyAlignment="1">
      <alignment horizontal="center"/>
    </xf>
    <xf numFmtId="0" fontId="6" fillId="11" borderId="72" xfId="0" applyFont="1" applyFill="1" applyBorder="1" applyAlignment="1">
      <alignment horizontal="center"/>
    </xf>
    <xf numFmtId="0" fontId="6" fillId="11" borderId="81" xfId="0" applyFont="1" applyFill="1" applyBorder="1" applyAlignment="1">
      <alignment horizontal="center"/>
    </xf>
    <xf numFmtId="0" fontId="6" fillId="8" borderId="82" xfId="0" applyFont="1" applyFill="1" applyBorder="1" applyAlignment="1">
      <alignment horizontal="center"/>
    </xf>
    <xf numFmtId="0" fontId="6" fillId="8" borderId="83" xfId="0" applyFont="1" applyFill="1" applyBorder="1" applyAlignment="1">
      <alignment horizontal="center"/>
    </xf>
    <xf numFmtId="0" fontId="0" fillId="6" borderId="14" xfId="0" applyFill="1" applyBorder="1" applyAlignment="1">
      <alignment horizontal="center"/>
    </xf>
    <xf numFmtId="0" fontId="6" fillId="4" borderId="2" xfId="0" applyFont="1" applyFill="1" applyBorder="1" applyAlignment="1">
      <alignment horizontal="center"/>
    </xf>
    <xf numFmtId="0" fontId="11" fillId="13" borderId="2" xfId="0" applyFont="1" applyFill="1" applyBorder="1" applyAlignment="1">
      <alignment horizontal="center"/>
    </xf>
    <xf numFmtId="0" fontId="6" fillId="6" borderId="2" xfId="0" applyFont="1" applyFill="1" applyBorder="1" applyAlignment="1">
      <alignment horizontal="center"/>
    </xf>
    <xf numFmtId="0" fontId="0" fillId="8" borderId="14" xfId="0" applyFill="1" applyBorder="1" applyAlignment="1">
      <alignment horizontal="center"/>
    </xf>
    <xf numFmtId="0" fontId="0" fillId="14" borderId="48" xfId="0" applyFont="1" applyFill="1" applyBorder="1" applyAlignment="1">
      <alignment wrapText="1"/>
    </xf>
    <xf numFmtId="0" fontId="0" fillId="14" borderId="19" xfId="0" applyFill="1" applyBorder="1" applyAlignment="1">
      <alignment/>
    </xf>
    <xf numFmtId="0" fontId="6" fillId="14" borderId="12" xfId="0" applyFont="1" applyFill="1" applyBorder="1" applyAlignment="1">
      <alignment/>
    </xf>
    <xf numFmtId="0" fontId="6" fillId="14" borderId="1" xfId="0" applyFont="1" applyFill="1" applyBorder="1" applyAlignment="1">
      <alignment/>
    </xf>
    <xf numFmtId="0" fontId="0" fillId="14" borderId="1" xfId="0" applyFill="1" applyBorder="1" applyAlignment="1">
      <alignment/>
    </xf>
    <xf numFmtId="0" fontId="1" fillId="14" borderId="13" xfId="0" applyFont="1" applyFill="1" applyBorder="1" applyAlignment="1">
      <alignment/>
    </xf>
    <xf numFmtId="0" fontId="0" fillId="14" borderId="14" xfId="0" applyFill="1" applyBorder="1" applyAlignment="1">
      <alignment/>
    </xf>
    <xf numFmtId="0" fontId="0" fillId="14" borderId="2" xfId="0" applyFill="1" applyBorder="1" applyAlignment="1">
      <alignment/>
    </xf>
    <xf numFmtId="0" fontId="0" fillId="2" borderId="7" xfId="0" applyFill="1" applyBorder="1" applyAlignment="1">
      <alignment/>
    </xf>
    <xf numFmtId="0" fontId="0" fillId="8" borderId="40" xfId="0" applyFill="1" applyBorder="1" applyAlignment="1">
      <alignment horizontal="center"/>
    </xf>
    <xf numFmtId="0" fontId="0" fillId="2" borderId="6" xfId="0" applyFill="1" applyBorder="1" applyAlignment="1">
      <alignment/>
    </xf>
    <xf numFmtId="2" fontId="0" fillId="2" borderId="8" xfId="0" applyNumberFormat="1" applyFont="1" applyFill="1" applyBorder="1" applyAlignment="1">
      <alignment/>
    </xf>
    <xf numFmtId="1" fontId="0" fillId="2" borderId="8" xfId="0" applyNumberFormat="1" applyFill="1" applyBorder="1" applyAlignment="1">
      <alignment/>
    </xf>
    <xf numFmtId="2" fontId="0" fillId="2" borderId="21" xfId="0" applyNumberFormat="1" applyFill="1" applyBorder="1" applyAlignment="1">
      <alignment/>
    </xf>
    <xf numFmtId="0" fontId="0" fillId="2" borderId="21" xfId="0" applyFont="1" applyFill="1" applyBorder="1" applyAlignment="1">
      <alignment/>
    </xf>
    <xf numFmtId="0" fontId="0" fillId="8" borderId="10" xfId="0" applyFill="1" applyBorder="1" applyAlignment="1">
      <alignment horizontal="center"/>
    </xf>
    <xf numFmtId="0" fontId="0" fillId="14" borderId="14" xfId="0" applyFill="1" applyBorder="1" applyAlignment="1">
      <alignment horizontal="center"/>
    </xf>
    <xf numFmtId="0" fontId="0" fillId="14" borderId="2" xfId="0" applyFill="1" applyBorder="1" applyAlignment="1">
      <alignment horizontal="center"/>
    </xf>
    <xf numFmtId="0" fontId="0" fillId="13" borderId="2" xfId="0" applyFill="1" applyBorder="1" applyAlignment="1">
      <alignment horizontal="center"/>
    </xf>
    <xf numFmtId="0" fontId="0" fillId="7" borderId="2" xfId="0" applyFill="1" applyBorder="1" applyAlignment="1">
      <alignment horizontal="center"/>
    </xf>
    <xf numFmtId="0" fontId="0" fillId="6" borderId="23" xfId="0" applyFill="1" applyBorder="1" applyAlignment="1">
      <alignment horizontal="center"/>
    </xf>
    <xf numFmtId="0" fontId="0" fillId="6" borderId="2" xfId="0" applyFill="1" applyBorder="1" applyAlignment="1">
      <alignment horizontal="center"/>
    </xf>
    <xf numFmtId="0" fontId="0" fillId="9" borderId="10" xfId="0" applyFill="1" applyBorder="1" applyAlignment="1">
      <alignment/>
    </xf>
    <xf numFmtId="0" fontId="0" fillId="9" borderId="14" xfId="0" applyFill="1" applyBorder="1" applyAlignment="1">
      <alignment/>
    </xf>
    <xf numFmtId="0" fontId="0" fillId="9" borderId="7" xfId="0" applyFill="1" applyBorder="1" applyAlignment="1">
      <alignment/>
    </xf>
    <xf numFmtId="49" fontId="20" fillId="8" borderId="1" xfId="0" applyNumberFormat="1" applyFont="1" applyFill="1" applyBorder="1" applyAlignment="1">
      <alignment horizontal="center" wrapText="1"/>
    </xf>
    <xf numFmtId="0" fontId="20" fillId="8" borderId="13" xfId="0" applyFont="1" applyFill="1" applyBorder="1" applyAlignment="1">
      <alignment horizontal="center" wrapText="1"/>
    </xf>
    <xf numFmtId="0" fontId="20" fillId="8" borderId="1" xfId="0" applyFont="1" applyFill="1" applyBorder="1" applyAlignment="1">
      <alignment horizontal="center" wrapText="1"/>
    </xf>
    <xf numFmtId="0" fontId="20" fillId="8" borderId="14" xfId="0" applyFont="1" applyFill="1" applyBorder="1" applyAlignment="1">
      <alignment horizontal="center" wrapText="1"/>
    </xf>
    <xf numFmtId="0" fontId="20" fillId="8" borderId="2" xfId="0" applyFont="1" applyFill="1" applyBorder="1" applyAlignment="1">
      <alignment horizontal="center" wrapText="1"/>
    </xf>
    <xf numFmtId="0" fontId="0" fillId="8" borderId="48" xfId="0" applyFont="1" applyFill="1" applyBorder="1" applyAlignment="1">
      <alignment wrapText="1"/>
    </xf>
    <xf numFmtId="0" fontId="6" fillId="15" borderId="14" xfId="0" applyFont="1" applyFill="1" applyBorder="1" applyAlignment="1">
      <alignment horizontal="center"/>
    </xf>
    <xf numFmtId="0" fontId="0" fillId="6" borderId="1" xfId="0" applyFill="1" applyBorder="1" applyAlignment="1">
      <alignment horizontal="center"/>
    </xf>
    <xf numFmtId="0" fontId="0" fillId="13" borderId="1" xfId="0" applyFill="1" applyBorder="1" applyAlignment="1">
      <alignment horizontal="center"/>
    </xf>
    <xf numFmtId="0" fontId="0" fillId="9" borderId="3" xfId="0" applyFill="1" applyBorder="1" applyAlignment="1">
      <alignment/>
    </xf>
    <xf numFmtId="0" fontId="0" fillId="9" borderId="1" xfId="0" applyFill="1" applyBorder="1" applyAlignment="1">
      <alignment/>
    </xf>
    <xf numFmtId="0" fontId="0" fillId="9" borderId="8" xfId="0" applyFill="1" applyBorder="1" applyAlignment="1">
      <alignment/>
    </xf>
    <xf numFmtId="0" fontId="0" fillId="7" borderId="1" xfId="0" applyFill="1" applyBorder="1" applyAlignment="1">
      <alignment horizontal="center"/>
    </xf>
    <xf numFmtId="0" fontId="1" fillId="11" borderId="40" xfId="0" applyFont="1" applyFill="1" applyBorder="1" applyAlignment="1">
      <alignment horizontal="center"/>
    </xf>
    <xf numFmtId="0" fontId="6" fillId="11" borderId="83" xfId="0" applyFont="1" applyFill="1" applyBorder="1" applyAlignment="1">
      <alignment horizontal="center"/>
    </xf>
    <xf numFmtId="0" fontId="6" fillId="11" borderId="75" xfId="0" applyFont="1" applyFill="1" applyBorder="1" applyAlignment="1">
      <alignment horizontal="center"/>
    </xf>
    <xf numFmtId="1" fontId="0" fillId="11" borderId="12" xfId="0" applyNumberFormat="1" applyFill="1" applyBorder="1" applyAlignment="1">
      <alignment horizontal="center"/>
    </xf>
    <xf numFmtId="0" fontId="6" fillId="11" borderId="82" xfId="0" applyFont="1" applyFill="1" applyBorder="1" applyAlignment="1">
      <alignment horizontal="center"/>
    </xf>
    <xf numFmtId="0" fontId="6" fillId="11" borderId="75" xfId="0" applyFont="1" applyFill="1" applyBorder="1" applyAlignment="1">
      <alignment/>
    </xf>
    <xf numFmtId="0" fontId="0" fillId="11" borderId="35" xfId="0" applyFont="1" applyFill="1" applyBorder="1" applyAlignment="1">
      <alignment/>
    </xf>
    <xf numFmtId="0" fontId="6" fillId="11" borderId="15" xfId="0" applyFont="1" applyFill="1" applyBorder="1" applyAlignment="1">
      <alignment horizontal="center"/>
    </xf>
    <xf numFmtId="0" fontId="11" fillId="11" borderId="41" xfId="0" applyFont="1" applyFill="1" applyBorder="1" applyAlignment="1">
      <alignment horizontal="center"/>
    </xf>
    <xf numFmtId="0" fontId="0" fillId="11" borderId="64" xfId="0" applyFill="1" applyBorder="1" applyAlignment="1">
      <alignment/>
    </xf>
    <xf numFmtId="0" fontId="0" fillId="11" borderId="11" xfId="0" applyFill="1" applyBorder="1" applyAlignment="1">
      <alignment/>
    </xf>
    <xf numFmtId="0" fontId="0" fillId="11" borderId="4" xfId="0" applyFill="1" applyBorder="1" applyAlignment="1">
      <alignment/>
    </xf>
    <xf numFmtId="0" fontId="6" fillId="11" borderId="84" xfId="0" applyFont="1" applyFill="1" applyBorder="1" applyAlignment="1">
      <alignment horizontal="center"/>
    </xf>
    <xf numFmtId="1" fontId="0" fillId="11" borderId="54" xfId="0" applyNumberFormat="1" applyFill="1" applyBorder="1" applyAlignment="1">
      <alignment horizontal="center"/>
    </xf>
    <xf numFmtId="0" fontId="1" fillId="8" borderId="40" xfId="0" applyFont="1" applyFill="1" applyBorder="1" applyAlignment="1">
      <alignment horizontal="center"/>
    </xf>
    <xf numFmtId="0" fontId="0" fillId="4" borderId="85" xfId="0" applyFont="1" applyFill="1" applyBorder="1" applyAlignment="1">
      <alignment wrapText="1"/>
    </xf>
    <xf numFmtId="0" fontId="0" fillId="8" borderId="85" xfId="0" applyFont="1" applyFill="1" applyBorder="1" applyAlignment="1">
      <alignment wrapText="1"/>
    </xf>
    <xf numFmtId="49" fontId="20" fillId="8" borderId="10" xfId="0" applyNumberFormat="1" applyFont="1" applyFill="1" applyBorder="1" applyAlignment="1">
      <alignment horizontal="center" wrapText="1"/>
    </xf>
    <xf numFmtId="49" fontId="20" fillId="8" borderId="14" xfId="0" applyNumberFormat="1" applyFont="1" applyFill="1" applyBorder="1" applyAlignment="1">
      <alignment horizontal="center" wrapText="1"/>
    </xf>
    <xf numFmtId="0" fontId="6" fillId="14" borderId="20" xfId="0" applyFont="1" applyFill="1" applyBorder="1" applyAlignment="1">
      <alignment/>
    </xf>
    <xf numFmtId="0" fontId="6" fillId="14" borderId="8" xfId="0" applyFont="1" applyFill="1" applyBorder="1" applyAlignment="1">
      <alignment/>
    </xf>
    <xf numFmtId="0" fontId="0" fillId="14" borderId="8" xfId="0" applyFill="1" applyBorder="1" applyAlignment="1">
      <alignment/>
    </xf>
    <xf numFmtId="0" fontId="1" fillId="14" borderId="21" xfId="0" applyFont="1" applyFill="1" applyBorder="1" applyAlignment="1">
      <alignment/>
    </xf>
    <xf numFmtId="0" fontId="0" fillId="14" borderId="73" xfId="0" applyFill="1" applyBorder="1" applyAlignment="1">
      <alignment/>
    </xf>
    <xf numFmtId="0" fontId="6" fillId="14" borderId="39" xfId="0" applyFont="1" applyFill="1" applyBorder="1" applyAlignment="1">
      <alignment/>
    </xf>
    <xf numFmtId="0" fontId="6" fillId="14" borderId="4" xfId="0" applyFont="1" applyFill="1" applyBorder="1" applyAlignment="1">
      <alignment/>
    </xf>
    <xf numFmtId="0" fontId="0" fillId="14" borderId="4" xfId="0" applyFill="1" applyBorder="1" applyAlignment="1">
      <alignment/>
    </xf>
    <xf numFmtId="0" fontId="1" fillId="14" borderId="22" xfId="0" applyFont="1" applyFill="1" applyBorder="1" applyAlignment="1">
      <alignment/>
    </xf>
    <xf numFmtId="0" fontId="0" fillId="14" borderId="11" xfId="0" applyFill="1" applyBorder="1" applyAlignment="1">
      <alignment/>
    </xf>
    <xf numFmtId="0" fontId="0" fillId="14" borderId="5" xfId="0" applyFill="1" applyBorder="1" applyAlignment="1">
      <alignment/>
    </xf>
    <xf numFmtId="0" fontId="0" fillId="14" borderId="11" xfId="0" applyFill="1" applyBorder="1" applyAlignment="1">
      <alignment horizontal="center"/>
    </xf>
    <xf numFmtId="0" fontId="0" fillId="14" borderId="5" xfId="0" applyFill="1" applyBorder="1" applyAlignment="1">
      <alignment horizontal="center"/>
    </xf>
    <xf numFmtId="2" fontId="0" fillId="8" borderId="1" xfId="0" applyNumberFormat="1" applyFont="1" applyFill="1" applyBorder="1" applyAlignment="1">
      <alignment horizontal="center"/>
    </xf>
    <xf numFmtId="1" fontId="0" fillId="8" borderId="1" xfId="0" applyNumberFormat="1" applyFill="1" applyBorder="1" applyAlignment="1">
      <alignment horizontal="center"/>
    </xf>
    <xf numFmtId="0" fontId="0" fillId="8" borderId="1" xfId="0" applyFill="1" applyBorder="1" applyAlignment="1">
      <alignment/>
    </xf>
    <xf numFmtId="0" fontId="0" fillId="10" borderId="48" xfId="0" applyFont="1" applyFill="1" applyBorder="1" applyAlignment="1">
      <alignment wrapText="1"/>
    </xf>
    <xf numFmtId="0" fontId="0" fillId="10" borderId="47" xfId="0" applyFill="1" applyBorder="1" applyAlignment="1">
      <alignment/>
    </xf>
    <xf numFmtId="0" fontId="0" fillId="10" borderId="14" xfId="0" applyFill="1" applyBorder="1" applyAlignment="1">
      <alignment horizontal="center"/>
    </xf>
    <xf numFmtId="0" fontId="0" fillId="10" borderId="1" xfId="0" applyFill="1" applyBorder="1" applyAlignment="1">
      <alignment horizontal="center"/>
    </xf>
    <xf numFmtId="0" fontId="0" fillId="10" borderId="2" xfId="0" applyFill="1" applyBorder="1" applyAlignment="1">
      <alignment horizontal="center"/>
    </xf>
    <xf numFmtId="0" fontId="6" fillId="10" borderId="45" xfId="0" applyFont="1" applyFill="1" applyBorder="1" applyAlignment="1">
      <alignment horizontal="center"/>
    </xf>
    <xf numFmtId="0" fontId="6" fillId="10" borderId="82" xfId="0" applyFont="1" applyFill="1" applyBorder="1" applyAlignment="1">
      <alignment horizontal="center"/>
    </xf>
    <xf numFmtId="0" fontId="6" fillId="10" borderId="83" xfId="0" applyFont="1" applyFill="1" applyBorder="1" applyAlignment="1">
      <alignment horizontal="center"/>
    </xf>
    <xf numFmtId="0" fontId="0" fillId="10" borderId="86" xfId="0" applyFill="1" applyBorder="1" applyAlignment="1">
      <alignment horizontal="center"/>
    </xf>
    <xf numFmtId="1" fontId="0" fillId="10" borderId="1" xfId="0" applyNumberFormat="1" applyFill="1" applyBorder="1" applyAlignment="1">
      <alignment horizontal="center"/>
    </xf>
    <xf numFmtId="0" fontId="6" fillId="16" borderId="14" xfId="0" applyFont="1" applyFill="1" applyBorder="1" applyAlignment="1">
      <alignment horizontal="center"/>
    </xf>
    <xf numFmtId="0" fontId="0" fillId="10" borderId="35" xfId="0" applyFill="1" applyBorder="1" applyAlignment="1">
      <alignment horizontal="center"/>
    </xf>
    <xf numFmtId="0" fontId="6" fillId="10" borderId="34" xfId="0" applyFont="1" applyFill="1" applyBorder="1" applyAlignment="1">
      <alignment/>
    </xf>
    <xf numFmtId="0" fontId="0" fillId="10" borderId="12" xfId="0" applyFill="1" applyBorder="1" applyAlignment="1">
      <alignment horizontal="center"/>
    </xf>
    <xf numFmtId="0" fontId="6" fillId="10" borderId="15" xfId="0" applyFont="1" applyFill="1" applyBorder="1" applyAlignment="1">
      <alignment horizontal="center"/>
    </xf>
    <xf numFmtId="0" fontId="0" fillId="10" borderId="2" xfId="0" applyNumberFormat="1" applyFill="1" applyBorder="1" applyAlignment="1">
      <alignment horizontal="center"/>
    </xf>
    <xf numFmtId="0" fontId="0" fillId="8" borderId="42" xfId="0" applyFill="1" applyBorder="1" applyAlignment="1">
      <alignment horizontal="center"/>
    </xf>
    <xf numFmtId="0" fontId="6" fillId="15" borderId="35" xfId="0" applyFont="1" applyFill="1" applyBorder="1" applyAlignment="1">
      <alignment horizontal="center"/>
    </xf>
    <xf numFmtId="0" fontId="0" fillId="2" borderId="87" xfId="0" applyFill="1" applyBorder="1" applyAlignment="1">
      <alignment horizontal="center"/>
    </xf>
    <xf numFmtId="0" fontId="0" fillId="2" borderId="88" xfId="0" applyFill="1" applyBorder="1" applyAlignment="1">
      <alignment horizontal="center"/>
    </xf>
    <xf numFmtId="0" fontId="0" fillId="2" borderId="61" xfId="0" applyFill="1" applyBorder="1" applyAlignment="1">
      <alignment horizontal="center"/>
    </xf>
    <xf numFmtId="2" fontId="0" fillId="6" borderId="1" xfId="0" applyNumberFormat="1" applyFont="1" applyFill="1" applyBorder="1" applyAlignment="1">
      <alignment horizontal="center"/>
    </xf>
    <xf numFmtId="1" fontId="0" fillId="6" borderId="1" xfId="0" applyNumberFormat="1" applyFill="1" applyBorder="1" applyAlignment="1">
      <alignment horizontal="center"/>
    </xf>
    <xf numFmtId="0" fontId="0" fillId="6" borderId="1" xfId="0" applyFill="1" applyBorder="1" applyAlignment="1">
      <alignment/>
    </xf>
    <xf numFmtId="0" fontId="0" fillId="6" borderId="0" xfId="0" applyFill="1" applyBorder="1" applyAlignment="1">
      <alignment horizontal="center"/>
    </xf>
    <xf numFmtId="0" fontId="6" fillId="8" borderId="75" xfId="0" applyFont="1" applyFill="1" applyBorder="1" applyAlignment="1">
      <alignment horizontal="center"/>
    </xf>
    <xf numFmtId="0" fontId="0" fillId="6" borderId="10" xfId="0" applyFill="1" applyBorder="1" applyAlignment="1">
      <alignment horizontal="center"/>
    </xf>
    <xf numFmtId="0" fontId="0" fillId="6" borderId="3" xfId="0" applyFill="1" applyBorder="1" applyAlignment="1">
      <alignment horizontal="center"/>
    </xf>
    <xf numFmtId="2" fontId="0" fillId="6" borderId="3" xfId="0" applyNumberFormat="1" applyFont="1" applyFill="1" applyBorder="1" applyAlignment="1">
      <alignment horizontal="center"/>
    </xf>
    <xf numFmtId="1" fontId="0" fillId="6" borderId="3" xfId="0" applyNumberFormat="1" applyFill="1" applyBorder="1" applyAlignment="1">
      <alignment horizontal="center"/>
    </xf>
    <xf numFmtId="0" fontId="0" fillId="6" borderId="3" xfId="0" applyFill="1" applyBorder="1" applyAlignment="1">
      <alignment/>
    </xf>
    <xf numFmtId="0" fontId="1" fillId="17" borderId="40" xfId="0" applyFont="1" applyFill="1" applyBorder="1" applyAlignment="1">
      <alignment horizontal="center"/>
    </xf>
    <xf numFmtId="0" fontId="6" fillId="6" borderId="35" xfId="0" applyFont="1" applyFill="1" applyBorder="1" applyAlignment="1">
      <alignment horizontal="center"/>
    </xf>
    <xf numFmtId="0" fontId="24" fillId="17" borderId="83" xfId="0" applyFont="1" applyFill="1" applyBorder="1" applyAlignment="1">
      <alignment horizontal="center"/>
    </xf>
    <xf numFmtId="0" fontId="6" fillId="16" borderId="46" xfId="0" applyFont="1" applyFill="1" applyBorder="1" applyAlignment="1">
      <alignment horizontal="center"/>
    </xf>
    <xf numFmtId="0" fontId="0" fillId="10" borderId="13" xfId="0" applyFill="1" applyBorder="1" applyAlignment="1">
      <alignment horizontal="center"/>
    </xf>
    <xf numFmtId="0" fontId="0" fillId="10" borderId="75" xfId="0" applyFill="1" applyBorder="1" applyAlignment="1">
      <alignment horizontal="center"/>
    </xf>
    <xf numFmtId="0" fontId="6" fillId="16" borderId="35" xfId="0" applyFont="1" applyFill="1" applyBorder="1" applyAlignment="1">
      <alignment horizontal="center"/>
    </xf>
    <xf numFmtId="0" fontId="6" fillId="18" borderId="14" xfId="0" applyFont="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0" fillId="7" borderId="87" xfId="0" applyFill="1" applyBorder="1" applyAlignment="1">
      <alignment horizontal="center"/>
    </xf>
    <xf numFmtId="0" fontId="6" fillId="6" borderId="75" xfId="0" applyFont="1" applyFill="1" applyBorder="1" applyAlignment="1">
      <alignment horizontal="center"/>
    </xf>
    <xf numFmtId="0" fontId="0" fillId="10" borderId="15" xfId="0" applyFill="1" applyBorder="1" applyAlignment="1">
      <alignment horizontal="center"/>
    </xf>
    <xf numFmtId="0" fontId="6" fillId="18" borderId="35" xfId="0" applyFont="1" applyFill="1" applyBorder="1" applyAlignment="1">
      <alignment horizontal="center"/>
    </xf>
    <xf numFmtId="0" fontId="11" fillId="10" borderId="34" xfId="0" applyFont="1" applyFill="1" applyBorder="1" applyAlignment="1">
      <alignment/>
    </xf>
    <xf numFmtId="0" fontId="1" fillId="8" borderId="1" xfId="0" applyFont="1" applyFill="1" applyBorder="1" applyAlignment="1">
      <alignment horizontal="center"/>
    </xf>
    <xf numFmtId="0" fontId="6" fillId="10" borderId="75" xfId="0" applyFont="1" applyFill="1" applyBorder="1" applyAlignment="1">
      <alignment horizontal="center"/>
    </xf>
    <xf numFmtId="0" fontId="1" fillId="10" borderId="40" xfId="0" applyFont="1" applyFill="1" applyBorder="1" applyAlignment="1">
      <alignment horizontal="center"/>
    </xf>
    <xf numFmtId="0" fontId="6" fillId="15" borderId="46" xfId="0" applyFont="1" applyFill="1" applyBorder="1" applyAlignment="1">
      <alignment horizontal="center"/>
    </xf>
    <xf numFmtId="0" fontId="0" fillId="10" borderId="40" xfId="0" applyFill="1" applyBorder="1" applyAlignment="1">
      <alignment horizontal="center"/>
    </xf>
    <xf numFmtId="0" fontId="0" fillId="10" borderId="43" xfId="0" applyFill="1" applyBorder="1" applyAlignment="1">
      <alignment horizontal="center"/>
    </xf>
    <xf numFmtId="0" fontId="6" fillId="10" borderId="89" xfId="0" applyFont="1" applyFill="1" applyBorder="1" applyAlignment="1">
      <alignment horizontal="center"/>
    </xf>
    <xf numFmtId="0" fontId="6" fillId="10" borderId="90" xfId="0" applyFont="1" applyFill="1" applyBorder="1" applyAlignment="1">
      <alignment horizontal="center"/>
    </xf>
    <xf numFmtId="0" fontId="6" fillId="10" borderId="91" xfId="0" applyFont="1" applyFill="1" applyBorder="1" applyAlignment="1">
      <alignment horizontal="center"/>
    </xf>
    <xf numFmtId="0" fontId="6" fillId="18" borderId="46" xfId="0" applyFont="1" applyFill="1" applyBorder="1" applyAlignment="1">
      <alignment horizontal="center"/>
    </xf>
    <xf numFmtId="0" fontId="6" fillId="10" borderId="12" xfId="0" applyFont="1" applyFill="1" applyBorder="1" applyAlignment="1">
      <alignment horizontal="center"/>
    </xf>
    <xf numFmtId="0" fontId="6" fillId="10" borderId="35" xfId="0" applyFont="1" applyFill="1" applyBorder="1" applyAlignment="1">
      <alignment horizontal="center"/>
    </xf>
    <xf numFmtId="0" fontId="0" fillId="10" borderId="1" xfId="0" applyFont="1" applyFill="1" applyBorder="1" applyAlignment="1">
      <alignment horizontal="center"/>
    </xf>
    <xf numFmtId="0" fontId="0" fillId="8" borderId="40" xfId="0" applyFont="1" applyFill="1" applyBorder="1" applyAlignment="1">
      <alignment horizontal="center"/>
    </xf>
    <xf numFmtId="0" fontId="0" fillId="10" borderId="92" xfId="0" applyFill="1" applyBorder="1" applyAlignment="1">
      <alignment/>
    </xf>
    <xf numFmtId="0" fontId="6" fillId="10" borderId="80" xfId="0" applyFont="1" applyFill="1" applyBorder="1" applyAlignment="1">
      <alignment horizontal="center"/>
    </xf>
    <xf numFmtId="0" fontId="6" fillId="10" borderId="93" xfId="0" applyFont="1" applyFill="1" applyBorder="1" applyAlignment="1">
      <alignment horizontal="center"/>
    </xf>
    <xf numFmtId="0" fontId="6" fillId="8" borderId="45" xfId="0" applyFont="1" applyFill="1" applyBorder="1" applyAlignment="1">
      <alignment horizontal="center"/>
    </xf>
    <xf numFmtId="0" fontId="1" fillId="4" borderId="94" xfId="0" applyFont="1" applyFill="1" applyBorder="1" applyAlignment="1">
      <alignment vertical="center" wrapText="1"/>
    </xf>
    <xf numFmtId="0" fontId="7" fillId="0" borderId="0" xfId="0" applyFont="1" applyAlignment="1">
      <alignment horizontal="right"/>
    </xf>
    <xf numFmtId="0" fontId="0" fillId="4"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4" borderId="97" xfId="0" applyFill="1" applyBorder="1" applyAlignment="1">
      <alignment vertical="center"/>
    </xf>
    <xf numFmtId="0" fontId="0" fillId="4" borderId="70" xfId="0" applyFill="1" applyBorder="1" applyAlignment="1">
      <alignment vertical="center"/>
    </xf>
    <xf numFmtId="0" fontId="0" fillId="4" borderId="98" xfId="0" applyFill="1" applyBorder="1" applyAlignment="1">
      <alignment vertical="center" wrapText="1"/>
    </xf>
    <xf numFmtId="0" fontId="0" fillId="4" borderId="99" xfId="0" applyFill="1" applyBorder="1" applyAlignment="1">
      <alignment vertical="center" wrapText="1"/>
    </xf>
    <xf numFmtId="0" fontId="0" fillId="8" borderId="43" xfId="0" applyFill="1" applyBorder="1" applyAlignment="1">
      <alignment horizontal="center"/>
    </xf>
    <xf numFmtId="0" fontId="0" fillId="4" borderId="100" xfId="0" applyFill="1" applyBorder="1" applyAlignment="1">
      <alignment horizontal="center"/>
    </xf>
    <xf numFmtId="0" fontId="0" fillId="4" borderId="101" xfId="0" applyFill="1" applyBorder="1" applyAlignment="1">
      <alignment horizontal="center"/>
    </xf>
    <xf numFmtId="0" fontId="16" fillId="0" borderId="0" xfId="0" applyFont="1" applyAlignment="1">
      <alignment horizontal="center"/>
    </xf>
    <xf numFmtId="0" fontId="4" fillId="0" borderId="26" xfId="0" applyFont="1" applyBorder="1" applyAlignment="1">
      <alignment horizontal="right"/>
    </xf>
    <xf numFmtId="0" fontId="4" fillId="4" borderId="24"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94" xfId="0" applyFont="1" applyFill="1" applyBorder="1" applyAlignment="1">
      <alignment vertical="center"/>
    </xf>
    <xf numFmtId="0" fontId="0" fillId="4" borderId="102" xfId="0" applyFill="1" applyBorder="1" applyAlignment="1">
      <alignment vertical="center"/>
    </xf>
    <xf numFmtId="0" fontId="10" fillId="4" borderId="103" xfId="0" applyFont="1" applyFill="1" applyBorder="1" applyAlignment="1">
      <alignment horizontal="center" vertical="center"/>
    </xf>
    <xf numFmtId="0" fontId="10" fillId="4" borderId="104" xfId="0" applyFont="1" applyFill="1" applyBorder="1" applyAlignment="1">
      <alignment horizontal="center" vertical="center"/>
    </xf>
    <xf numFmtId="0" fontId="8" fillId="0" borderId="26" xfId="0" applyFont="1" applyBorder="1" applyAlignment="1">
      <alignment horizontal="left"/>
    </xf>
    <xf numFmtId="0" fontId="0" fillId="0" borderId="26" xfId="0" applyBorder="1" applyAlignment="1">
      <alignment horizontal="left"/>
    </xf>
    <xf numFmtId="0" fontId="5" fillId="4" borderId="98" xfId="0" applyFont="1" applyFill="1" applyBorder="1" applyAlignment="1">
      <alignment vertical="center"/>
    </xf>
    <xf numFmtId="0" fontId="0" fillId="4" borderId="99" xfId="0" applyFill="1" applyBorder="1" applyAlignment="1">
      <alignment vertical="center"/>
    </xf>
    <xf numFmtId="0" fontId="1" fillId="4" borderId="98" xfId="0" applyFont="1" applyFill="1" applyBorder="1" applyAlignment="1">
      <alignment horizontal="center" vertical="center"/>
    </xf>
    <xf numFmtId="0" fontId="0" fillId="0" borderId="99" xfId="0" applyBorder="1" applyAlignment="1">
      <alignment horizontal="center" vertical="center"/>
    </xf>
    <xf numFmtId="0" fontId="12" fillId="4" borderId="95" xfId="0" applyFont="1" applyFill="1" applyBorder="1" applyAlignment="1">
      <alignment horizontal="center" vertical="center"/>
    </xf>
    <xf numFmtId="0" fontId="12" fillId="0" borderId="96" xfId="0" applyFont="1" applyBorder="1" applyAlignment="1">
      <alignment horizontal="center" vertical="center"/>
    </xf>
    <xf numFmtId="0" fontId="1" fillId="4" borderId="105" xfId="0" applyFont="1" applyFill="1" applyBorder="1" applyAlignment="1">
      <alignment horizontal="center" vertical="center"/>
    </xf>
    <xf numFmtId="0" fontId="0" fillId="4" borderId="106" xfId="0" applyFill="1" applyBorder="1" applyAlignment="1">
      <alignment horizontal="center" vertical="center"/>
    </xf>
    <xf numFmtId="0" fontId="1" fillId="4" borderId="98" xfId="0" applyFont="1" applyFill="1" applyBorder="1" applyAlignment="1">
      <alignment vertical="center"/>
    </xf>
    <xf numFmtId="0" fontId="1" fillId="4" borderId="107" xfId="0" applyFont="1" applyFill="1" applyBorder="1" applyAlignment="1">
      <alignment horizontal="center" vertical="center"/>
    </xf>
    <xf numFmtId="0" fontId="1" fillId="4" borderId="108" xfId="0" applyFont="1" applyFill="1" applyBorder="1" applyAlignment="1">
      <alignment horizontal="center" vertical="center"/>
    </xf>
    <xf numFmtId="0" fontId="1" fillId="4" borderId="97" xfId="0" applyFont="1" applyFill="1" applyBorder="1" applyAlignment="1">
      <alignment horizontal="center" vertical="center"/>
    </xf>
    <xf numFmtId="14" fontId="7" fillId="0" borderId="0" xfId="0" applyNumberFormat="1" applyFont="1" applyAlignment="1">
      <alignment horizontal="right"/>
    </xf>
    <xf numFmtId="0" fontId="0" fillId="4" borderId="102" xfId="0" applyFill="1" applyBorder="1" applyAlignment="1">
      <alignment vertical="center" wrapText="1"/>
    </xf>
    <xf numFmtId="0" fontId="1" fillId="4" borderId="109" xfId="0" applyFont="1" applyFill="1" applyBorder="1" applyAlignment="1">
      <alignment vertical="center" wrapText="1"/>
    </xf>
    <xf numFmtId="0" fontId="0" fillId="4" borderId="110" xfId="0" applyFill="1" applyBorder="1" applyAlignment="1">
      <alignment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0" fillId="4" borderId="100" xfId="0" applyFont="1" applyFill="1" applyBorder="1" applyAlignment="1">
      <alignment horizontal="center" vertical="center"/>
    </xf>
    <xf numFmtId="0" fontId="0" fillId="0" borderId="32" xfId="0" applyFont="1" applyBorder="1" applyAlignment="1">
      <alignment horizontal="center" vertical="center"/>
    </xf>
    <xf numFmtId="0" fontId="0" fillId="0" borderId="101" xfId="0" applyFont="1" applyBorder="1" applyAlignment="1">
      <alignment horizontal="center" vertical="center"/>
    </xf>
    <xf numFmtId="0" fontId="4" fillId="4" borderId="111" xfId="0" applyFont="1" applyFill="1" applyBorder="1" applyAlignment="1">
      <alignment vertical="center"/>
    </xf>
    <xf numFmtId="0" fontId="0" fillId="4" borderId="112" xfId="0" applyFill="1" applyBorder="1" applyAlignment="1">
      <alignment vertical="center"/>
    </xf>
    <xf numFmtId="0" fontId="10" fillId="4" borderId="113" xfId="0" applyFont="1" applyFill="1" applyBorder="1" applyAlignment="1">
      <alignment horizontal="center" vertical="center"/>
    </xf>
    <xf numFmtId="0" fontId="10" fillId="4" borderId="11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30" xfId="0" applyFont="1" applyFill="1" applyBorder="1" applyAlignment="1">
      <alignment horizontal="center" vertical="center"/>
    </xf>
    <xf numFmtId="0" fontId="1" fillId="4" borderId="115" xfId="0" applyFont="1" applyFill="1" applyBorder="1" applyAlignment="1">
      <alignment horizontal="center" vertical="justify"/>
    </xf>
    <xf numFmtId="0" fontId="0" fillId="4" borderId="11" xfId="0" applyFill="1" applyBorder="1" applyAlignment="1">
      <alignment vertical="justify"/>
    </xf>
    <xf numFmtId="0" fontId="18" fillId="0" borderId="0" xfId="0" applyFont="1" applyAlignment="1">
      <alignment/>
    </xf>
    <xf numFmtId="0" fontId="0" fillId="0" borderId="0" xfId="0" applyAlignment="1">
      <alignment/>
    </xf>
    <xf numFmtId="0" fontId="0" fillId="4" borderId="7" xfId="0" applyFill="1" applyBorder="1" applyAlignment="1">
      <alignment horizontal="center" vertical="justify"/>
    </xf>
    <xf numFmtId="0" fontId="0" fillId="4" borderId="116" xfId="0" applyFill="1" applyBorder="1" applyAlignment="1">
      <alignment horizontal="center"/>
    </xf>
    <xf numFmtId="0" fontId="0" fillId="4" borderId="117" xfId="0" applyFill="1" applyBorder="1" applyAlignment="1">
      <alignment horizontal="center"/>
    </xf>
    <xf numFmtId="0" fontId="0" fillId="4" borderId="118" xfId="0" applyFill="1" applyBorder="1" applyAlignment="1">
      <alignment horizontal="center" vertical="center" wrapText="1"/>
    </xf>
    <xf numFmtId="0" fontId="0" fillId="4" borderId="119" xfId="0" applyFill="1" applyBorder="1" applyAlignment="1">
      <alignment horizontal="center" vertical="center" wrapText="1"/>
    </xf>
    <xf numFmtId="0" fontId="0" fillId="4" borderId="120" xfId="0" applyFill="1" applyBorder="1" applyAlignment="1">
      <alignment horizontal="center"/>
    </xf>
    <xf numFmtId="0" fontId="0" fillId="4" borderId="12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0" fillId="0" borderId="24" xfId="0" applyBorder="1" applyAlignment="1">
      <alignment/>
    </xf>
    <xf numFmtId="0" fontId="0" fillId="0" borderId="29" xfId="0" applyBorder="1" applyAlignment="1">
      <alignment/>
    </xf>
    <xf numFmtId="0" fontId="18" fillId="4" borderId="103" xfId="0" applyFont="1" applyFill="1" applyBorder="1" applyAlignment="1">
      <alignment horizontal="center" vertical="center"/>
    </xf>
    <xf numFmtId="0" fontId="0" fillId="0" borderId="114" xfId="0" applyBorder="1" applyAlignment="1">
      <alignment/>
    </xf>
    <xf numFmtId="0" fontId="0" fillId="0" borderId="104" xfId="0" applyBorder="1" applyAlignment="1">
      <alignment/>
    </xf>
    <xf numFmtId="0" fontId="0" fillId="4" borderId="122" xfId="0" applyFill="1" applyBorder="1" applyAlignment="1">
      <alignment horizontal="center"/>
    </xf>
    <xf numFmtId="0" fontId="0" fillId="4" borderId="123" xfId="0" applyFill="1" applyBorder="1" applyAlignment="1">
      <alignment horizontal="center"/>
    </xf>
    <xf numFmtId="0" fontId="0" fillId="4" borderId="124" xfId="0" applyFill="1" applyBorder="1" applyAlignment="1">
      <alignment horizontal="center"/>
    </xf>
    <xf numFmtId="0" fontId="0" fillId="19" borderId="122" xfId="0" applyFill="1" applyBorder="1" applyAlignment="1">
      <alignment/>
    </xf>
    <xf numFmtId="0" fontId="0" fillId="19" borderId="123" xfId="0" applyFill="1" applyBorder="1" applyAlignment="1">
      <alignment/>
    </xf>
    <xf numFmtId="0" fontId="0" fillId="19" borderId="124" xfId="0" applyFill="1" applyBorder="1" applyAlignment="1">
      <alignment/>
    </xf>
    <xf numFmtId="0" fontId="0" fillId="4" borderId="10" xfId="0" applyFont="1" applyFill="1" applyBorder="1" applyAlignment="1">
      <alignment horizontal="center" vertical="center"/>
    </xf>
    <xf numFmtId="0" fontId="0" fillId="0" borderId="3" xfId="0" applyFont="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23" xfId="0" applyFont="1" applyFill="1" applyBorder="1" applyAlignment="1">
      <alignment horizontal="center" vertical="center" wrapText="1"/>
    </xf>
    <xf numFmtId="14" fontId="0" fillId="4" borderId="10" xfId="0" applyNumberFormat="1"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23" xfId="0" applyBorder="1" applyAlignment="1">
      <alignment/>
    </xf>
    <xf numFmtId="0" fontId="18" fillId="4" borderId="24" xfId="0" applyFont="1" applyFill="1" applyBorder="1" applyAlignment="1">
      <alignment horizontal="center" vertical="center" wrapText="1"/>
    </xf>
    <xf numFmtId="0" fontId="12" fillId="4" borderId="125" xfId="0" applyFont="1" applyFill="1" applyBorder="1" applyAlignment="1">
      <alignment horizontal="center"/>
    </xf>
    <xf numFmtId="0" fontId="12" fillId="4" borderId="24" xfId="0" applyFont="1" applyFill="1" applyBorder="1" applyAlignment="1">
      <alignment horizontal="center"/>
    </xf>
    <xf numFmtId="0" fontId="12" fillId="4" borderId="0"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0" fillId="4" borderId="40" xfId="0" applyFill="1" applyBorder="1" applyAlignment="1">
      <alignment horizontal="right"/>
    </xf>
    <xf numFmtId="0" fontId="0" fillId="4" borderId="41" xfId="0" applyFill="1" applyBorder="1" applyAlignment="1">
      <alignment horizontal="right"/>
    </xf>
    <xf numFmtId="0" fontId="0" fillId="4" borderId="62" xfId="0" applyFill="1" applyBorder="1" applyAlignment="1">
      <alignment horizontal="right"/>
    </xf>
    <xf numFmtId="0" fontId="0" fillId="4" borderId="60" xfId="0" applyFill="1" applyBorder="1" applyAlignment="1">
      <alignment horizontal="right"/>
    </xf>
    <xf numFmtId="0" fontId="0" fillId="4" borderId="67" xfId="0" applyFill="1" applyBorder="1" applyAlignment="1">
      <alignment/>
    </xf>
    <xf numFmtId="0" fontId="0" fillId="4" borderId="1" xfId="0" applyFill="1" applyBorder="1" applyAlignment="1">
      <alignment horizontal="right"/>
    </xf>
    <xf numFmtId="0" fontId="0" fillId="4" borderId="13" xfId="0" applyFill="1" applyBorder="1" applyAlignment="1">
      <alignment horizontal="right"/>
    </xf>
    <xf numFmtId="0" fontId="0" fillId="4" borderId="87" xfId="0" applyFill="1" applyBorder="1" applyAlignment="1">
      <alignment horizontal="right"/>
    </xf>
    <xf numFmtId="0" fontId="0" fillId="4" borderId="15" xfId="0" applyFill="1" applyBorder="1" applyAlignment="1">
      <alignment horizontal="right"/>
    </xf>
    <xf numFmtId="0" fontId="0" fillId="4" borderId="12" xfId="0" applyFill="1" applyBorder="1" applyAlignment="1">
      <alignment/>
    </xf>
    <xf numFmtId="0" fontId="0" fillId="4" borderId="12" xfId="0" applyFill="1" applyBorder="1" applyAlignment="1">
      <alignment horizontal="right"/>
    </xf>
    <xf numFmtId="0" fontId="0" fillId="4" borderId="39" xfId="0" applyFill="1" applyBorder="1" applyAlignment="1">
      <alignment horizontal="right"/>
    </xf>
    <xf numFmtId="0" fontId="0" fillId="4" borderId="4" xfId="0" applyFill="1" applyBorder="1" applyAlignment="1">
      <alignment horizontal="right"/>
    </xf>
    <xf numFmtId="0" fontId="0" fillId="4" borderId="22" xfId="0" applyFill="1" applyBorder="1" applyAlignment="1">
      <alignment horizontal="right"/>
    </xf>
    <xf numFmtId="0" fontId="0" fillId="4" borderId="61" xfId="0" applyFill="1" applyBorder="1" applyAlignment="1">
      <alignment horizontal="right"/>
    </xf>
    <xf numFmtId="0" fontId="0" fillId="4" borderId="33" xfId="0" applyFill="1" applyBorder="1" applyAlignment="1">
      <alignment horizontal="right"/>
    </xf>
    <xf numFmtId="0" fontId="0" fillId="4" borderId="39" xfId="0" applyFill="1" applyBorder="1" applyAlignment="1">
      <alignment/>
    </xf>
    <xf numFmtId="0" fontId="0" fillId="4" borderId="10" xfId="0" applyFill="1" applyBorder="1" applyAlignment="1">
      <alignment horizontal="center" vertical="center"/>
    </xf>
    <xf numFmtId="0" fontId="0" fillId="0" borderId="3" xfId="0" applyBorder="1" applyAlignment="1">
      <alignment horizontal="center" vertical="center"/>
    </xf>
    <xf numFmtId="0" fontId="0" fillId="0" borderId="30" xfId="0" applyBorder="1" applyAlignment="1">
      <alignment/>
    </xf>
    <xf numFmtId="0" fontId="0" fillId="4" borderId="25" xfId="0" applyFill="1" applyBorder="1" applyAlignment="1">
      <alignment horizontal="center" vertical="center" wrapText="1"/>
    </xf>
    <xf numFmtId="0" fontId="0" fillId="0" borderId="62" xfId="0" applyBorder="1" applyAlignment="1">
      <alignment horizontal="center" vertical="center" wrapText="1"/>
    </xf>
    <xf numFmtId="0" fontId="10" fillId="0" borderId="0" xfId="0" applyFont="1" applyAlignment="1">
      <alignment horizontal="center"/>
    </xf>
    <xf numFmtId="0" fontId="0" fillId="4" borderId="10" xfId="0" applyFill="1" applyBorder="1" applyAlignment="1">
      <alignment horizontal="center"/>
    </xf>
    <xf numFmtId="0" fontId="0" fillId="4" borderId="23" xfId="0" applyFill="1" applyBorder="1" applyAlignment="1">
      <alignment horizontal="center"/>
    </xf>
    <xf numFmtId="0" fontId="0" fillId="4" borderId="126" xfId="0" applyFill="1" applyBorder="1" applyAlignment="1">
      <alignment horizontal="center" vertical="center" wrapText="1"/>
    </xf>
    <xf numFmtId="0" fontId="0" fillId="0" borderId="127" xfId="0" applyBorder="1" applyAlignment="1">
      <alignment vertical="center"/>
    </xf>
    <xf numFmtId="0" fontId="0" fillId="4" borderId="128" xfId="0" applyFill="1" applyBorder="1" applyAlignment="1">
      <alignment horizontal="center" vertical="center" wrapText="1"/>
    </xf>
    <xf numFmtId="0" fontId="0" fillId="0" borderId="129" xfId="0" applyBorder="1" applyAlignment="1">
      <alignment vertical="center"/>
    </xf>
    <xf numFmtId="0" fontId="0" fillId="4" borderId="49"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130" xfId="0" applyFill="1" applyBorder="1" applyAlignment="1">
      <alignment horizontal="center"/>
    </xf>
    <xf numFmtId="0" fontId="0" fillId="4" borderId="131" xfId="0" applyFill="1" applyBorder="1" applyAlignment="1">
      <alignment horizontal="center"/>
    </xf>
    <xf numFmtId="0" fontId="0" fillId="4" borderId="132" xfId="0" applyFill="1" applyBorder="1" applyAlignment="1">
      <alignment horizontal="center" vertical="center"/>
    </xf>
    <xf numFmtId="0" fontId="0" fillId="4" borderId="133" xfId="0"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I40"/>
  <sheetViews>
    <sheetView tabSelected="1" workbookViewId="0" topLeftCell="A1">
      <selection activeCell="C2" sqref="C2:E2"/>
    </sheetView>
  </sheetViews>
  <sheetFormatPr defaultColWidth="9.00390625" defaultRowHeight="12.75"/>
  <cols>
    <col min="1" max="1" width="3.125" style="0" customWidth="1"/>
    <col min="2" max="2" width="30.375" style="0" customWidth="1"/>
    <col min="3" max="3" width="4.125" style="0" customWidth="1"/>
    <col min="4" max="4" width="3.375" style="0" customWidth="1"/>
    <col min="5" max="7" width="3.75390625" style="0" bestFit="1" customWidth="1"/>
    <col min="8" max="8" width="4.875" style="0" bestFit="1" customWidth="1"/>
    <col min="9" max="11" width="3.75390625" style="0" bestFit="1" customWidth="1"/>
    <col min="12" max="12" width="4.875" style="0" bestFit="1" customWidth="1"/>
    <col min="13" max="13" width="3.75390625" style="0" bestFit="1" customWidth="1"/>
    <col min="14" max="14" width="4.00390625" style="0" bestFit="1" customWidth="1"/>
    <col min="15" max="15" width="3.375" style="0" customWidth="1"/>
    <col min="16" max="17" width="5.00390625" style="0" customWidth="1"/>
    <col min="18" max="18" width="3.25390625" style="0" customWidth="1"/>
    <col min="19" max="20" width="4.375" style="0" customWidth="1"/>
    <col min="21" max="21" width="3.875" style="0" customWidth="1"/>
    <col min="22" max="22" width="3.75390625" style="0" customWidth="1"/>
    <col min="23" max="23" width="3.375" style="0" customWidth="1"/>
    <col min="24" max="32" width="3.625" style="0" customWidth="1"/>
    <col min="33" max="33" width="4.00390625" style="0" customWidth="1"/>
    <col min="34" max="34" width="6.125" style="0" customWidth="1"/>
    <col min="35" max="35" width="5.875" style="0" customWidth="1"/>
  </cols>
  <sheetData>
    <row r="1" spans="2:23" ht="17.25" customHeight="1">
      <c r="B1" s="442" t="s">
        <v>123</v>
      </c>
      <c r="C1" s="442"/>
      <c r="D1" s="442"/>
      <c r="E1" s="442"/>
      <c r="F1" s="442"/>
      <c r="G1" s="442"/>
      <c r="H1" s="442"/>
      <c r="I1" s="442"/>
      <c r="J1" s="442"/>
      <c r="K1" s="442"/>
      <c r="L1" s="442"/>
      <c r="M1" s="442"/>
      <c r="N1" s="442"/>
      <c r="O1" s="442"/>
      <c r="P1" s="442"/>
      <c r="Q1" s="442"/>
      <c r="R1" s="442"/>
      <c r="S1" s="442"/>
      <c r="T1" s="442"/>
      <c r="U1" s="442"/>
      <c r="V1" s="442"/>
      <c r="W1" s="442"/>
    </row>
    <row r="2" spans="2:23" ht="13.5" thickBot="1">
      <c r="B2" s="2" t="s">
        <v>9</v>
      </c>
      <c r="C2" s="466">
        <v>41031</v>
      </c>
      <c r="D2" s="432"/>
      <c r="E2" s="432"/>
      <c r="F2" s="2"/>
      <c r="G2" s="2"/>
      <c r="H2" s="2"/>
      <c r="I2" s="2"/>
      <c r="J2" s="2"/>
      <c r="K2" s="2"/>
      <c r="L2" s="2"/>
      <c r="M2" s="2"/>
      <c r="N2" s="2"/>
      <c r="O2" s="1"/>
      <c r="P2" s="1"/>
      <c r="Q2" s="1"/>
      <c r="R2" s="1"/>
      <c r="S2" s="1"/>
      <c r="T2" s="1"/>
      <c r="U2" s="1"/>
      <c r="V2" s="1"/>
      <c r="W2" s="1"/>
    </row>
    <row r="3" spans="1:35" s="3" customFormat="1" ht="14.25" customHeight="1" thickTop="1">
      <c r="A3" s="448"/>
      <c r="B3" s="450" t="s">
        <v>122</v>
      </c>
      <c r="C3" s="433" t="s">
        <v>79</v>
      </c>
      <c r="D3" s="458" t="s">
        <v>22</v>
      </c>
      <c r="E3" s="473" t="s">
        <v>81</v>
      </c>
      <c r="F3" s="474"/>
      <c r="G3" s="474"/>
      <c r="H3" s="474"/>
      <c r="I3" s="474"/>
      <c r="J3" s="474"/>
      <c r="K3" s="474"/>
      <c r="L3" s="474"/>
      <c r="M3" s="474"/>
      <c r="N3" s="475"/>
      <c r="O3" s="460" t="s">
        <v>12</v>
      </c>
      <c r="P3" s="456" t="s">
        <v>83</v>
      </c>
      <c r="Q3" s="456" t="s">
        <v>85</v>
      </c>
      <c r="R3" s="462" t="s">
        <v>15</v>
      </c>
      <c r="S3" s="465" t="s">
        <v>6</v>
      </c>
      <c r="T3" s="460"/>
      <c r="U3" s="463" t="s">
        <v>7</v>
      </c>
      <c r="V3" s="464"/>
      <c r="W3" s="454" t="s">
        <v>10</v>
      </c>
      <c r="X3" s="431" t="s">
        <v>55</v>
      </c>
      <c r="Y3" s="468" t="s">
        <v>56</v>
      </c>
      <c r="Z3" s="470" t="s">
        <v>41</v>
      </c>
      <c r="AA3" s="471"/>
      <c r="AB3" s="471"/>
      <c r="AC3" s="472"/>
      <c r="AD3" s="463" t="s">
        <v>37</v>
      </c>
      <c r="AE3" s="464"/>
      <c r="AF3" s="437" t="s">
        <v>16</v>
      </c>
      <c r="AG3" s="435" t="s">
        <v>17</v>
      </c>
      <c r="AH3" s="440" t="s">
        <v>89</v>
      </c>
      <c r="AI3" s="441"/>
    </row>
    <row r="4" spans="1:35" s="3" customFormat="1" ht="13.5" customHeight="1" thickBot="1">
      <c r="A4" s="449"/>
      <c r="B4" s="451"/>
      <c r="C4" s="434"/>
      <c r="D4" s="459"/>
      <c r="E4" s="57" t="s">
        <v>0</v>
      </c>
      <c r="F4" s="58" t="s">
        <v>1</v>
      </c>
      <c r="G4" s="58" t="s">
        <v>2</v>
      </c>
      <c r="H4" s="58" t="s">
        <v>47</v>
      </c>
      <c r="I4" s="58" t="s">
        <v>3</v>
      </c>
      <c r="J4" s="58" t="s">
        <v>4</v>
      </c>
      <c r="K4" s="58" t="s">
        <v>5</v>
      </c>
      <c r="L4" s="58" t="s">
        <v>54</v>
      </c>
      <c r="M4" s="58" t="s">
        <v>80</v>
      </c>
      <c r="N4" s="61" t="s">
        <v>84</v>
      </c>
      <c r="O4" s="461"/>
      <c r="P4" s="457"/>
      <c r="Q4" s="457"/>
      <c r="R4" s="455"/>
      <c r="S4" s="217" t="s">
        <v>21</v>
      </c>
      <c r="T4" s="218" t="s">
        <v>86</v>
      </c>
      <c r="U4" s="219" t="s">
        <v>18</v>
      </c>
      <c r="V4" s="220" t="s">
        <v>19</v>
      </c>
      <c r="W4" s="455"/>
      <c r="X4" s="467"/>
      <c r="Y4" s="469"/>
      <c r="Z4" s="239">
        <v>1</v>
      </c>
      <c r="AA4" s="240">
        <v>2</v>
      </c>
      <c r="AB4" s="221" t="s">
        <v>13</v>
      </c>
      <c r="AC4" s="222" t="s">
        <v>14</v>
      </c>
      <c r="AD4" s="223" t="s">
        <v>27</v>
      </c>
      <c r="AE4" s="223" t="s">
        <v>28</v>
      </c>
      <c r="AF4" s="438"/>
      <c r="AG4" s="436"/>
      <c r="AH4" s="80" t="s">
        <v>8</v>
      </c>
      <c r="AI4" s="8" t="s">
        <v>42</v>
      </c>
    </row>
    <row r="5" spans="1:35" ht="13.5" thickTop="1">
      <c r="A5" s="159">
        <v>1</v>
      </c>
      <c r="B5" s="159" t="s">
        <v>90</v>
      </c>
      <c r="C5" s="289">
        <v>10</v>
      </c>
      <c r="D5" s="228">
        <v>63</v>
      </c>
      <c r="E5" s="382">
        <v>16</v>
      </c>
      <c r="F5" s="302">
        <v>16</v>
      </c>
      <c r="G5" s="302">
        <v>13</v>
      </c>
      <c r="H5" s="275" t="s">
        <v>82</v>
      </c>
      <c r="I5" s="135">
        <v>11</v>
      </c>
      <c r="J5" s="135">
        <v>10</v>
      </c>
      <c r="K5" s="135">
        <v>8</v>
      </c>
      <c r="L5" s="275" t="s">
        <v>82</v>
      </c>
      <c r="M5" s="275" t="s">
        <v>82</v>
      </c>
      <c r="N5" s="276" t="s">
        <v>82</v>
      </c>
      <c r="O5" s="277"/>
      <c r="P5" s="278">
        <v>0</v>
      </c>
      <c r="Q5" s="279">
        <v>0</v>
      </c>
      <c r="R5" s="249"/>
      <c r="S5" s="247">
        <v>24</v>
      </c>
      <c r="T5" s="364">
        <v>25</v>
      </c>
      <c r="U5" s="324">
        <v>2</v>
      </c>
      <c r="V5" s="211"/>
      <c r="W5" s="212">
        <v>0</v>
      </c>
      <c r="X5" s="213"/>
      <c r="Y5" s="214"/>
      <c r="Z5" s="241">
        <v>4</v>
      </c>
      <c r="AA5" s="242">
        <v>3</v>
      </c>
      <c r="AB5" s="302">
        <v>5</v>
      </c>
      <c r="AC5" s="439">
        <v>4</v>
      </c>
      <c r="AD5" s="187">
        <v>5</v>
      </c>
      <c r="AE5" s="189">
        <v>10</v>
      </c>
      <c r="AF5" s="215"/>
      <c r="AG5" s="216"/>
      <c r="AH5" s="215"/>
      <c r="AI5" s="216"/>
    </row>
    <row r="6" spans="1:35" ht="12.75">
      <c r="A6" s="366">
        <v>2</v>
      </c>
      <c r="B6" s="366" t="s">
        <v>91</v>
      </c>
      <c r="C6" s="189">
        <v>19</v>
      </c>
      <c r="D6" s="367">
        <f>D5+1</f>
        <v>64</v>
      </c>
      <c r="E6" s="368">
        <v>5</v>
      </c>
      <c r="F6" s="369">
        <v>6</v>
      </c>
      <c r="G6" s="369">
        <v>5</v>
      </c>
      <c r="H6" s="415" t="s">
        <v>156</v>
      </c>
      <c r="I6" s="417">
        <v>9</v>
      </c>
      <c r="J6" s="369">
        <v>7</v>
      </c>
      <c r="K6" s="369">
        <v>9</v>
      </c>
      <c r="L6" s="415" t="s">
        <v>82</v>
      </c>
      <c r="M6" s="415" t="s">
        <v>82</v>
      </c>
      <c r="N6" s="418" t="s">
        <v>82</v>
      </c>
      <c r="O6" s="419"/>
      <c r="P6" s="420">
        <v>0</v>
      </c>
      <c r="Q6" s="421">
        <v>0</v>
      </c>
      <c r="R6" s="414">
        <v>8</v>
      </c>
      <c r="S6" s="247">
        <v>28</v>
      </c>
      <c r="T6" s="375">
        <v>24</v>
      </c>
      <c r="U6" s="376">
        <v>1</v>
      </c>
      <c r="V6" s="403">
        <v>10</v>
      </c>
      <c r="W6" s="378">
        <v>0</v>
      </c>
      <c r="X6" s="379"/>
      <c r="Y6" s="401"/>
      <c r="Z6" s="243">
        <v>3</v>
      </c>
      <c r="AA6" s="183">
        <v>2</v>
      </c>
      <c r="AB6" s="369">
        <v>5</v>
      </c>
      <c r="AC6" s="370">
        <v>5</v>
      </c>
      <c r="AD6" s="187">
        <v>5</v>
      </c>
      <c r="AE6" s="189">
        <v>19</v>
      </c>
      <c r="AF6" s="368">
        <v>8</v>
      </c>
      <c r="AG6" s="381">
        <v>5</v>
      </c>
      <c r="AH6" s="31"/>
      <c r="AI6" s="190"/>
    </row>
    <row r="7" spans="1:35" ht="12.75">
      <c r="A7" s="224">
        <v>3</v>
      </c>
      <c r="B7" s="224" t="s">
        <v>92</v>
      </c>
      <c r="C7" s="229"/>
      <c r="D7" s="252">
        <f aca="true" t="shared" si="0" ref="D7:D35">D6+1</f>
        <v>65</v>
      </c>
      <c r="E7" s="253"/>
      <c r="F7" s="254"/>
      <c r="G7" s="254"/>
      <c r="H7" s="280"/>
      <c r="I7" s="281"/>
      <c r="J7" s="281"/>
      <c r="K7" s="281"/>
      <c r="L7" s="280"/>
      <c r="M7" s="280"/>
      <c r="N7" s="282"/>
      <c r="O7" s="283"/>
      <c r="P7" s="284"/>
      <c r="Q7" s="285"/>
      <c r="R7" s="260"/>
      <c r="S7" s="248"/>
      <c r="T7" s="261"/>
      <c r="U7" s="262"/>
      <c r="V7" s="263"/>
      <c r="W7" s="264">
        <v>0</v>
      </c>
      <c r="X7" s="265"/>
      <c r="Y7" s="266"/>
      <c r="Z7" s="244">
        <v>0</v>
      </c>
      <c r="AA7" s="245">
        <v>0</v>
      </c>
      <c r="AB7" s="255"/>
      <c r="AC7" s="256"/>
      <c r="AD7" s="246"/>
      <c r="AE7" s="229"/>
      <c r="AF7" s="268"/>
      <c r="AG7" s="269"/>
      <c r="AH7" s="268"/>
      <c r="AI7" s="269"/>
    </row>
    <row r="8" spans="1:35" ht="12.75">
      <c r="A8" s="366">
        <v>4</v>
      </c>
      <c r="B8" s="366" t="s">
        <v>93</v>
      </c>
      <c r="C8" s="189">
        <v>6</v>
      </c>
      <c r="D8" s="367">
        <f t="shared" si="0"/>
        <v>66</v>
      </c>
      <c r="E8" s="369">
        <v>18</v>
      </c>
      <c r="F8" s="369">
        <v>17</v>
      </c>
      <c r="G8" s="369">
        <v>16</v>
      </c>
      <c r="H8" s="369" t="s">
        <v>82</v>
      </c>
      <c r="I8" s="369">
        <v>10</v>
      </c>
      <c r="J8" s="369">
        <v>9</v>
      </c>
      <c r="K8" s="369">
        <v>7</v>
      </c>
      <c r="L8" s="369" t="s">
        <v>82</v>
      </c>
      <c r="M8" s="369" t="s">
        <v>82</v>
      </c>
      <c r="N8" s="370" t="s">
        <v>82</v>
      </c>
      <c r="O8" s="371"/>
      <c r="P8" s="372">
        <v>0</v>
      </c>
      <c r="Q8" s="373" t="s">
        <v>82</v>
      </c>
      <c r="R8" s="414">
        <v>10</v>
      </c>
      <c r="S8" s="247">
        <v>24</v>
      </c>
      <c r="T8" s="375">
        <v>31</v>
      </c>
      <c r="U8" s="376">
        <v>5</v>
      </c>
      <c r="V8" s="424">
        <v>4</v>
      </c>
      <c r="W8" s="378">
        <v>0</v>
      </c>
      <c r="X8" s="423"/>
      <c r="Y8" s="423"/>
      <c r="Z8" s="243">
        <v>5</v>
      </c>
      <c r="AA8" s="183">
        <v>5</v>
      </c>
      <c r="AB8" s="369">
        <v>5</v>
      </c>
      <c r="AC8" s="370">
        <v>5</v>
      </c>
      <c r="AD8" s="187">
        <v>5</v>
      </c>
      <c r="AE8" s="189">
        <v>6</v>
      </c>
      <c r="AF8" s="368">
        <v>10</v>
      </c>
      <c r="AG8" s="381">
        <v>5</v>
      </c>
      <c r="AH8" s="31"/>
      <c r="AI8" s="190"/>
    </row>
    <row r="9" spans="1:35" ht="12.75">
      <c r="A9" s="159">
        <v>5</v>
      </c>
      <c r="B9" s="159" t="s">
        <v>94</v>
      </c>
      <c r="C9" s="289">
        <v>7</v>
      </c>
      <c r="D9" s="182">
        <f t="shared" si="0"/>
        <v>67</v>
      </c>
      <c r="E9" s="135">
        <v>21</v>
      </c>
      <c r="F9" s="135">
        <v>21</v>
      </c>
      <c r="G9" s="135">
        <v>21</v>
      </c>
      <c r="H9" s="413" t="s">
        <v>82</v>
      </c>
      <c r="I9" s="135">
        <v>21</v>
      </c>
      <c r="J9" s="135">
        <v>21</v>
      </c>
      <c r="K9" s="135">
        <v>21</v>
      </c>
      <c r="L9" s="135" t="s">
        <v>82</v>
      </c>
      <c r="M9" s="135" t="s">
        <v>82</v>
      </c>
      <c r="N9" s="136" t="s">
        <v>82</v>
      </c>
      <c r="O9" s="142"/>
      <c r="P9" s="286">
        <v>0</v>
      </c>
      <c r="Q9" s="287">
        <v>0</v>
      </c>
      <c r="R9" s="250"/>
      <c r="S9" s="247">
        <v>27</v>
      </c>
      <c r="T9" s="149"/>
      <c r="U9" s="324">
        <v>6</v>
      </c>
      <c r="V9" s="95"/>
      <c r="W9" s="94">
        <v>0</v>
      </c>
      <c r="X9" s="26"/>
      <c r="Y9" s="27"/>
      <c r="Z9" s="243">
        <v>3</v>
      </c>
      <c r="AA9" s="183">
        <v>2</v>
      </c>
      <c r="AB9" s="135">
        <v>5</v>
      </c>
      <c r="AC9" s="136">
        <v>3</v>
      </c>
      <c r="AD9" s="187">
        <v>5</v>
      </c>
      <c r="AE9" s="189">
        <v>7</v>
      </c>
      <c r="AF9" s="31"/>
      <c r="AG9" s="190"/>
      <c r="AH9" s="31"/>
      <c r="AI9" s="190"/>
    </row>
    <row r="10" spans="1:35" ht="12.75">
      <c r="A10" s="366">
        <v>6</v>
      </c>
      <c r="B10" s="366" t="s">
        <v>95</v>
      </c>
      <c r="C10" s="189">
        <v>16</v>
      </c>
      <c r="D10" s="367">
        <f t="shared" si="0"/>
        <v>68</v>
      </c>
      <c r="E10" s="369">
        <v>10</v>
      </c>
      <c r="F10" s="369">
        <v>10</v>
      </c>
      <c r="G10" s="369">
        <v>7</v>
      </c>
      <c r="H10" s="369" t="s">
        <v>82</v>
      </c>
      <c r="I10" s="369">
        <v>4</v>
      </c>
      <c r="J10" s="369">
        <v>3</v>
      </c>
      <c r="K10" s="369">
        <v>3</v>
      </c>
      <c r="L10" s="415" t="s">
        <v>82</v>
      </c>
      <c r="M10" s="369" t="s">
        <v>82</v>
      </c>
      <c r="N10" s="370" t="s">
        <v>82</v>
      </c>
      <c r="O10" s="371"/>
      <c r="P10" s="372">
        <v>0</v>
      </c>
      <c r="Q10" s="373">
        <v>0</v>
      </c>
      <c r="R10" s="414">
        <v>12</v>
      </c>
      <c r="S10" s="247">
        <v>25</v>
      </c>
      <c r="T10" s="375">
        <f>26*1.3</f>
        <v>33.800000000000004</v>
      </c>
      <c r="U10" s="376">
        <v>7</v>
      </c>
      <c r="V10" s="403">
        <v>30</v>
      </c>
      <c r="W10" s="378">
        <v>0</v>
      </c>
      <c r="X10" s="423"/>
      <c r="Y10" s="401"/>
      <c r="Z10" s="243">
        <v>5</v>
      </c>
      <c r="AA10" s="183">
        <v>4</v>
      </c>
      <c r="AB10" s="369">
        <v>5</v>
      </c>
      <c r="AC10" s="370">
        <v>5</v>
      </c>
      <c r="AD10" s="187">
        <v>5</v>
      </c>
      <c r="AE10" s="189">
        <v>16</v>
      </c>
      <c r="AF10" s="368">
        <v>12</v>
      </c>
      <c r="AG10" s="381">
        <v>5</v>
      </c>
      <c r="AH10" s="31"/>
      <c r="AI10" s="190"/>
    </row>
    <row r="11" spans="1:35" ht="12.75">
      <c r="A11" s="366">
        <v>7</v>
      </c>
      <c r="B11" s="366" t="s">
        <v>96</v>
      </c>
      <c r="C11" s="189">
        <v>14</v>
      </c>
      <c r="D11" s="367">
        <f t="shared" si="0"/>
        <v>69</v>
      </c>
      <c r="E11" s="368">
        <v>4</v>
      </c>
      <c r="F11" s="369">
        <v>4</v>
      </c>
      <c r="G11" s="369">
        <v>17</v>
      </c>
      <c r="H11" s="415" t="s">
        <v>82</v>
      </c>
      <c r="I11" s="369">
        <v>14</v>
      </c>
      <c r="J11" s="369">
        <v>12</v>
      </c>
      <c r="K11" s="369">
        <v>17</v>
      </c>
      <c r="L11" s="415" t="s">
        <v>82</v>
      </c>
      <c r="M11" s="415" t="s">
        <v>82</v>
      </c>
      <c r="N11" s="370" t="s">
        <v>82</v>
      </c>
      <c r="O11" s="371"/>
      <c r="P11" s="372">
        <v>0</v>
      </c>
      <c r="Q11" s="373">
        <v>0</v>
      </c>
      <c r="R11" s="374" t="s">
        <v>82</v>
      </c>
      <c r="S11" s="247">
        <f>1.3*28</f>
        <v>36.4</v>
      </c>
      <c r="T11" s="375">
        <f>28*1.3</f>
        <v>36.4</v>
      </c>
      <c r="U11" s="376">
        <v>4</v>
      </c>
      <c r="V11" s="403">
        <v>9</v>
      </c>
      <c r="W11" s="378">
        <v>0</v>
      </c>
      <c r="X11" s="379"/>
      <c r="Y11" s="401"/>
      <c r="Z11" s="243">
        <v>5</v>
      </c>
      <c r="AA11" s="183">
        <v>5</v>
      </c>
      <c r="AB11" s="369">
        <v>5</v>
      </c>
      <c r="AC11" s="370">
        <v>5</v>
      </c>
      <c r="AD11" s="187">
        <v>5</v>
      </c>
      <c r="AE11" s="230">
        <v>14</v>
      </c>
      <c r="AF11" s="368">
        <v>7</v>
      </c>
      <c r="AG11" s="381">
        <v>5</v>
      </c>
      <c r="AH11" s="31"/>
      <c r="AI11" s="190"/>
    </row>
    <row r="12" spans="1:35" ht="12.75">
      <c r="A12" s="224">
        <v>8</v>
      </c>
      <c r="B12" s="224" t="s">
        <v>97</v>
      </c>
      <c r="C12" s="231"/>
      <c r="D12" s="252">
        <f t="shared" si="0"/>
        <v>70</v>
      </c>
      <c r="E12" s="253"/>
      <c r="F12" s="254"/>
      <c r="G12" s="254"/>
      <c r="H12" s="255"/>
      <c r="I12" s="254"/>
      <c r="J12" s="254"/>
      <c r="K12" s="254"/>
      <c r="L12" s="255"/>
      <c r="M12" s="255"/>
      <c r="N12" s="256"/>
      <c r="O12" s="257"/>
      <c r="P12" s="258"/>
      <c r="Q12" s="259"/>
      <c r="R12" s="260"/>
      <c r="S12" s="248"/>
      <c r="T12" s="261"/>
      <c r="U12" s="262"/>
      <c r="V12" s="263"/>
      <c r="W12" s="264">
        <v>0</v>
      </c>
      <c r="X12" s="265"/>
      <c r="Y12" s="270"/>
      <c r="Z12" s="244">
        <v>0</v>
      </c>
      <c r="AA12" s="245">
        <v>0</v>
      </c>
      <c r="AB12" s="271"/>
      <c r="AC12" s="272"/>
      <c r="AD12" s="246"/>
      <c r="AE12" s="231"/>
      <c r="AF12" s="268"/>
      <c r="AG12" s="269"/>
      <c r="AH12" s="268"/>
      <c r="AI12" s="269"/>
    </row>
    <row r="13" spans="1:35" ht="12.75">
      <c r="A13" s="224">
        <v>9</v>
      </c>
      <c r="B13" s="224" t="s">
        <v>98</v>
      </c>
      <c r="C13" s="273">
        <v>27</v>
      </c>
      <c r="D13" s="252">
        <f t="shared" si="0"/>
        <v>71</v>
      </c>
      <c r="E13" s="268">
        <v>50</v>
      </c>
      <c r="F13" s="254"/>
      <c r="G13" s="254"/>
      <c r="H13" s="331" t="s">
        <v>47</v>
      </c>
      <c r="I13" s="254"/>
      <c r="J13" s="254"/>
      <c r="K13" s="254"/>
      <c r="L13" s="331" t="s">
        <v>54</v>
      </c>
      <c r="M13" s="331" t="s">
        <v>80</v>
      </c>
      <c r="N13" s="256" t="s">
        <v>82</v>
      </c>
      <c r="O13" s="257"/>
      <c r="P13" s="331" t="s">
        <v>83</v>
      </c>
      <c r="Q13" s="332">
        <v>0</v>
      </c>
      <c r="R13" s="333"/>
      <c r="S13" s="334">
        <v>24</v>
      </c>
      <c r="T13" s="261"/>
      <c r="U13" s="262"/>
      <c r="V13" s="263"/>
      <c r="W13" s="264">
        <v>0</v>
      </c>
      <c r="X13" s="265"/>
      <c r="Y13" s="266"/>
      <c r="Z13" s="244">
        <v>5</v>
      </c>
      <c r="AA13" s="245">
        <v>4</v>
      </c>
      <c r="AB13" s="255">
        <v>0</v>
      </c>
      <c r="AC13" s="256"/>
      <c r="AD13" s="246">
        <v>5</v>
      </c>
      <c r="AE13" s="273">
        <v>27</v>
      </c>
      <c r="AF13" s="268"/>
      <c r="AG13" s="269"/>
      <c r="AH13" s="268"/>
      <c r="AI13" s="269"/>
    </row>
    <row r="14" spans="1:35" ht="12.75">
      <c r="A14" s="159">
        <v>10</v>
      </c>
      <c r="B14" s="159" t="s">
        <v>99</v>
      </c>
      <c r="C14" s="290">
        <v>17</v>
      </c>
      <c r="D14" s="182">
        <f t="shared" si="0"/>
        <v>72</v>
      </c>
      <c r="E14" s="135">
        <v>13</v>
      </c>
      <c r="F14" s="135">
        <v>13</v>
      </c>
      <c r="G14" s="135">
        <v>10</v>
      </c>
      <c r="H14" s="345" t="s">
        <v>82</v>
      </c>
      <c r="I14" s="135">
        <v>15</v>
      </c>
      <c r="J14" s="325">
        <v>50</v>
      </c>
      <c r="K14" s="135">
        <v>14</v>
      </c>
      <c r="L14" s="345" t="s">
        <v>82</v>
      </c>
      <c r="M14" s="345" t="s">
        <v>82</v>
      </c>
      <c r="N14" s="345" t="s">
        <v>82</v>
      </c>
      <c r="O14" s="430"/>
      <c r="P14" s="426" t="s">
        <v>82</v>
      </c>
      <c r="Q14" s="397" t="s">
        <v>159</v>
      </c>
      <c r="R14" s="152"/>
      <c r="S14" s="247">
        <v>24</v>
      </c>
      <c r="T14" s="364">
        <f>23*1.3</f>
        <v>29.900000000000002</v>
      </c>
      <c r="U14" s="324">
        <v>4</v>
      </c>
      <c r="V14" s="95"/>
      <c r="W14" s="94">
        <v>0</v>
      </c>
      <c r="X14" s="26"/>
      <c r="Y14" s="27"/>
      <c r="Z14" s="243">
        <v>5</v>
      </c>
      <c r="AA14" s="183">
        <v>2</v>
      </c>
      <c r="AB14" s="135">
        <v>4</v>
      </c>
      <c r="AC14" s="136">
        <v>3</v>
      </c>
      <c r="AD14" s="187">
        <v>5</v>
      </c>
      <c r="AE14" s="188">
        <v>17</v>
      </c>
      <c r="AF14" s="31"/>
      <c r="AG14" s="190"/>
      <c r="AH14" s="31"/>
      <c r="AI14" s="190"/>
    </row>
    <row r="15" spans="1:35" ht="12.75">
      <c r="A15" s="159">
        <v>11</v>
      </c>
      <c r="B15" s="159" t="s">
        <v>100</v>
      </c>
      <c r="C15" s="290">
        <v>24</v>
      </c>
      <c r="D15" s="182">
        <f t="shared" si="0"/>
        <v>73</v>
      </c>
      <c r="E15" s="135">
        <v>20</v>
      </c>
      <c r="F15" s="135">
        <v>19</v>
      </c>
      <c r="G15" s="135">
        <v>20</v>
      </c>
      <c r="H15" s="345" t="s">
        <v>82</v>
      </c>
      <c r="I15" s="135">
        <v>18</v>
      </c>
      <c r="J15" s="135">
        <v>15</v>
      </c>
      <c r="K15" s="135">
        <v>16</v>
      </c>
      <c r="L15" s="345" t="s">
        <v>82</v>
      </c>
      <c r="M15" s="345" t="s">
        <v>82</v>
      </c>
      <c r="N15" s="345" t="s">
        <v>82</v>
      </c>
      <c r="O15" s="142"/>
      <c r="P15" s="426">
        <v>5</v>
      </c>
      <c r="Q15" s="397" t="s">
        <v>159</v>
      </c>
      <c r="R15" s="250"/>
      <c r="S15" s="247">
        <v>25</v>
      </c>
      <c r="T15" s="388">
        <v>20</v>
      </c>
      <c r="U15" s="422">
        <v>0</v>
      </c>
      <c r="V15" s="411" t="s">
        <v>158</v>
      </c>
      <c r="W15" s="94">
        <v>0</v>
      </c>
      <c r="X15" s="29"/>
      <c r="Y15" s="29"/>
      <c r="Z15" s="243">
        <v>4</v>
      </c>
      <c r="AA15" s="184">
        <v>1</v>
      </c>
      <c r="AB15" s="330">
        <v>0</v>
      </c>
      <c r="AC15" s="136">
        <v>3</v>
      </c>
      <c r="AD15" s="187">
        <v>4</v>
      </c>
      <c r="AE15" s="188">
        <v>24</v>
      </c>
      <c r="AF15" s="31"/>
      <c r="AG15" s="190"/>
      <c r="AH15" s="31"/>
      <c r="AI15" s="190"/>
    </row>
    <row r="16" spans="1:35" ht="12.75">
      <c r="A16" s="159">
        <v>12</v>
      </c>
      <c r="B16" s="159" t="s">
        <v>101</v>
      </c>
      <c r="C16" s="291">
        <v>8</v>
      </c>
      <c r="D16" s="182">
        <f t="shared" si="0"/>
        <v>74</v>
      </c>
      <c r="E16" s="135">
        <v>8</v>
      </c>
      <c r="F16" s="135">
        <v>8</v>
      </c>
      <c r="G16" s="135">
        <v>4</v>
      </c>
      <c r="H16" s="135" t="s">
        <v>82</v>
      </c>
      <c r="I16" s="135">
        <v>7</v>
      </c>
      <c r="J16" s="135">
        <v>8</v>
      </c>
      <c r="K16" s="135">
        <v>5</v>
      </c>
      <c r="L16" s="135" t="s">
        <v>82</v>
      </c>
      <c r="M16" s="135" t="s">
        <v>82</v>
      </c>
      <c r="N16" s="136" t="s">
        <v>82</v>
      </c>
      <c r="O16" s="142"/>
      <c r="P16" s="286">
        <v>0</v>
      </c>
      <c r="Q16" s="287">
        <v>0</v>
      </c>
      <c r="R16" s="409">
        <v>50</v>
      </c>
      <c r="S16" s="247">
        <v>28</v>
      </c>
      <c r="T16" s="364">
        <v>25</v>
      </c>
      <c r="U16" s="324">
        <v>4</v>
      </c>
      <c r="V16" s="95"/>
      <c r="W16" s="94">
        <v>0</v>
      </c>
      <c r="X16" s="26"/>
      <c r="Y16" s="27"/>
      <c r="Z16" s="243">
        <v>5</v>
      </c>
      <c r="AA16" s="183">
        <v>5</v>
      </c>
      <c r="AB16" s="135">
        <v>5</v>
      </c>
      <c r="AC16" s="136">
        <v>4</v>
      </c>
      <c r="AD16" s="187">
        <v>5</v>
      </c>
      <c r="AE16" s="189">
        <v>8</v>
      </c>
      <c r="AF16" s="31"/>
      <c r="AG16" s="190"/>
      <c r="AH16" s="31"/>
      <c r="AI16" s="190"/>
    </row>
    <row r="17" spans="1:35" ht="12.75">
      <c r="A17" s="366">
        <v>13</v>
      </c>
      <c r="B17" s="366" t="s">
        <v>102</v>
      </c>
      <c r="C17" s="188">
        <v>21</v>
      </c>
      <c r="D17" s="367">
        <f t="shared" si="0"/>
        <v>75</v>
      </c>
      <c r="E17" s="369">
        <v>14</v>
      </c>
      <c r="F17" s="369">
        <v>14</v>
      </c>
      <c r="G17" s="369">
        <v>11</v>
      </c>
      <c r="H17" s="415" t="s">
        <v>82</v>
      </c>
      <c r="I17" s="369">
        <v>16</v>
      </c>
      <c r="J17" s="369">
        <v>18</v>
      </c>
      <c r="K17" s="369">
        <v>19</v>
      </c>
      <c r="L17" s="415" t="s">
        <v>82</v>
      </c>
      <c r="M17" s="415" t="s">
        <v>82</v>
      </c>
      <c r="N17" s="370" t="s">
        <v>82</v>
      </c>
      <c r="O17" s="371"/>
      <c r="P17" s="415" t="s">
        <v>82</v>
      </c>
      <c r="Q17" s="415" t="s">
        <v>82</v>
      </c>
      <c r="R17" s="414">
        <v>11</v>
      </c>
      <c r="S17" s="247">
        <v>27</v>
      </c>
      <c r="T17" s="375">
        <v>24</v>
      </c>
      <c r="U17" s="376">
        <v>4</v>
      </c>
      <c r="V17" s="424">
        <v>13</v>
      </c>
      <c r="W17" s="378">
        <v>0</v>
      </c>
      <c r="X17" s="379"/>
      <c r="Y17" s="401"/>
      <c r="Z17" s="243">
        <v>4</v>
      </c>
      <c r="AA17" s="184">
        <v>5</v>
      </c>
      <c r="AB17" s="369">
        <v>4</v>
      </c>
      <c r="AC17" s="370">
        <v>5</v>
      </c>
      <c r="AD17" s="187">
        <v>5</v>
      </c>
      <c r="AE17" s="188">
        <v>21</v>
      </c>
      <c r="AF17" s="368">
        <v>14</v>
      </c>
      <c r="AG17" s="381">
        <v>5</v>
      </c>
      <c r="AH17" s="31"/>
      <c r="AI17" s="190"/>
    </row>
    <row r="18" spans="1:35" ht="12.75">
      <c r="A18" s="159">
        <v>14</v>
      </c>
      <c r="B18" s="159" t="s">
        <v>103</v>
      </c>
      <c r="C18" s="290">
        <v>11</v>
      </c>
      <c r="D18" s="182">
        <f t="shared" si="0"/>
        <v>76</v>
      </c>
      <c r="E18" s="135">
        <v>9</v>
      </c>
      <c r="F18" s="135">
        <v>9</v>
      </c>
      <c r="G18" s="135">
        <v>6</v>
      </c>
      <c r="H18" s="345" t="s">
        <v>156</v>
      </c>
      <c r="I18" s="135">
        <v>5</v>
      </c>
      <c r="J18" s="135">
        <v>4</v>
      </c>
      <c r="K18" s="135">
        <v>4</v>
      </c>
      <c r="L18" s="345" t="s">
        <v>82</v>
      </c>
      <c r="M18" s="345" t="s">
        <v>82</v>
      </c>
      <c r="N18" s="136" t="s">
        <v>82</v>
      </c>
      <c r="O18" s="142"/>
      <c r="P18" s="286">
        <v>0</v>
      </c>
      <c r="Q18" s="399">
        <v>50</v>
      </c>
      <c r="R18" s="391">
        <v>9</v>
      </c>
      <c r="S18" s="247">
        <v>25</v>
      </c>
      <c r="T18" s="364">
        <v>24</v>
      </c>
      <c r="U18" s="324">
        <v>2</v>
      </c>
      <c r="V18" s="398">
        <v>50</v>
      </c>
      <c r="W18" s="94">
        <v>0</v>
      </c>
      <c r="X18" s="26"/>
      <c r="Y18" s="27"/>
      <c r="Z18" s="243">
        <v>5</v>
      </c>
      <c r="AA18" s="184">
        <v>5</v>
      </c>
      <c r="AB18" s="135">
        <v>4</v>
      </c>
      <c r="AC18" s="136">
        <v>4</v>
      </c>
      <c r="AD18" s="187">
        <v>5</v>
      </c>
      <c r="AE18" s="188">
        <v>11</v>
      </c>
      <c r="AF18" s="31"/>
      <c r="AG18" s="190"/>
      <c r="AH18" s="31"/>
      <c r="AI18" s="190"/>
    </row>
    <row r="19" spans="1:35" ht="12.75">
      <c r="A19" s="366">
        <v>15</v>
      </c>
      <c r="B19" s="366" t="s">
        <v>104</v>
      </c>
      <c r="C19" s="189">
        <v>23</v>
      </c>
      <c r="D19" s="367">
        <f t="shared" si="0"/>
        <v>77</v>
      </c>
      <c r="E19" s="369">
        <v>15</v>
      </c>
      <c r="F19" s="369">
        <v>15</v>
      </c>
      <c r="G19" s="369">
        <v>12</v>
      </c>
      <c r="H19" s="415" t="s">
        <v>82</v>
      </c>
      <c r="I19" s="369">
        <v>6</v>
      </c>
      <c r="J19" s="369">
        <v>5</v>
      </c>
      <c r="K19" s="369">
        <v>6</v>
      </c>
      <c r="L19" s="415" t="s">
        <v>82</v>
      </c>
      <c r="M19" s="415" t="s">
        <v>82</v>
      </c>
      <c r="N19" s="415" t="s">
        <v>82</v>
      </c>
      <c r="O19" s="371"/>
      <c r="P19" s="415" t="s">
        <v>82</v>
      </c>
      <c r="Q19" s="415" t="s">
        <v>82</v>
      </c>
      <c r="R19" s="414" t="s">
        <v>82</v>
      </c>
      <c r="S19" s="247">
        <v>24</v>
      </c>
      <c r="T19" s="375">
        <v>24</v>
      </c>
      <c r="U19" s="376">
        <v>1</v>
      </c>
      <c r="V19" s="403">
        <v>12</v>
      </c>
      <c r="W19" s="378">
        <v>0</v>
      </c>
      <c r="X19" s="423"/>
      <c r="Y19" s="423"/>
      <c r="Z19" s="243">
        <v>5</v>
      </c>
      <c r="AA19" s="183">
        <v>4</v>
      </c>
      <c r="AB19" s="369">
        <v>4</v>
      </c>
      <c r="AC19" s="370">
        <v>5</v>
      </c>
      <c r="AD19" s="187">
        <v>5</v>
      </c>
      <c r="AE19" s="189">
        <v>23</v>
      </c>
      <c r="AF19" s="368">
        <v>9</v>
      </c>
      <c r="AG19" s="381">
        <v>5</v>
      </c>
      <c r="AH19" s="31"/>
      <c r="AI19" s="190"/>
    </row>
    <row r="20" spans="1:35" ht="12.75">
      <c r="A20" s="366">
        <v>16</v>
      </c>
      <c r="B20" s="366" t="s">
        <v>105</v>
      </c>
      <c r="C20" s="189">
        <v>1</v>
      </c>
      <c r="D20" s="367">
        <f t="shared" si="0"/>
        <v>78</v>
      </c>
      <c r="E20" s="368">
        <v>5</v>
      </c>
      <c r="F20" s="369">
        <v>7</v>
      </c>
      <c r="G20" s="369">
        <v>14</v>
      </c>
      <c r="H20" s="369" t="s">
        <v>82</v>
      </c>
      <c r="I20" s="369">
        <v>13</v>
      </c>
      <c r="J20" s="369">
        <v>16</v>
      </c>
      <c r="K20" s="369">
        <v>12</v>
      </c>
      <c r="L20" s="369" t="s">
        <v>82</v>
      </c>
      <c r="M20" s="369" t="s">
        <v>82</v>
      </c>
      <c r="N20" s="370" t="s">
        <v>82</v>
      </c>
      <c r="O20" s="371"/>
      <c r="P20" s="372">
        <v>0</v>
      </c>
      <c r="Q20" s="373">
        <v>0</v>
      </c>
      <c r="R20" s="374" t="s">
        <v>82</v>
      </c>
      <c r="S20" s="247">
        <v>24</v>
      </c>
      <c r="T20" s="375">
        <f>1.3*25</f>
        <v>32.5</v>
      </c>
      <c r="U20" s="376">
        <v>1</v>
      </c>
      <c r="V20" s="403">
        <v>5</v>
      </c>
      <c r="W20" s="378">
        <v>0</v>
      </c>
      <c r="X20" s="379"/>
      <c r="Y20" s="410"/>
      <c r="Z20" s="243">
        <v>5</v>
      </c>
      <c r="AA20" s="183">
        <v>5</v>
      </c>
      <c r="AB20" s="369">
        <v>5</v>
      </c>
      <c r="AC20" s="370">
        <v>5</v>
      </c>
      <c r="AD20" s="187">
        <v>5</v>
      </c>
      <c r="AE20" s="189">
        <v>1</v>
      </c>
      <c r="AF20" s="368">
        <v>4</v>
      </c>
      <c r="AG20" s="381">
        <v>5</v>
      </c>
      <c r="AH20" s="31"/>
      <c r="AI20" s="190"/>
    </row>
    <row r="21" spans="1:35" ht="12.75">
      <c r="A21" s="366">
        <v>17</v>
      </c>
      <c r="B21" s="366" t="s">
        <v>106</v>
      </c>
      <c r="C21" s="189">
        <v>5</v>
      </c>
      <c r="D21" s="367">
        <f t="shared" si="0"/>
        <v>79</v>
      </c>
      <c r="E21" s="369">
        <v>19</v>
      </c>
      <c r="F21" s="369">
        <v>23</v>
      </c>
      <c r="G21" s="369">
        <v>18</v>
      </c>
      <c r="H21" s="425">
        <v>20</v>
      </c>
      <c r="I21" s="369">
        <v>22</v>
      </c>
      <c r="J21" s="369">
        <v>22</v>
      </c>
      <c r="K21" s="369">
        <v>22</v>
      </c>
      <c r="L21" s="369" t="s">
        <v>82</v>
      </c>
      <c r="M21" s="369" t="s">
        <v>82</v>
      </c>
      <c r="N21" s="370" t="s">
        <v>82</v>
      </c>
      <c r="O21" s="371"/>
      <c r="P21" s="372">
        <v>3</v>
      </c>
      <c r="Q21" s="373">
        <v>0</v>
      </c>
      <c r="R21" s="374" t="s">
        <v>82</v>
      </c>
      <c r="S21" s="247">
        <v>31</v>
      </c>
      <c r="T21" s="375">
        <v>26</v>
      </c>
      <c r="U21" s="400">
        <v>3</v>
      </c>
      <c r="V21" s="403">
        <v>14</v>
      </c>
      <c r="W21" s="378">
        <v>1</v>
      </c>
      <c r="X21" s="379"/>
      <c r="Y21" s="423"/>
      <c r="Z21" s="243">
        <v>5</v>
      </c>
      <c r="AA21" s="183">
        <v>5</v>
      </c>
      <c r="AB21" s="369">
        <v>5</v>
      </c>
      <c r="AC21" s="370">
        <v>5</v>
      </c>
      <c r="AD21" s="187">
        <v>5</v>
      </c>
      <c r="AE21" s="189">
        <v>5</v>
      </c>
      <c r="AF21" s="368">
        <v>11</v>
      </c>
      <c r="AG21" s="381">
        <v>5</v>
      </c>
      <c r="AH21" s="31"/>
      <c r="AI21" s="190"/>
    </row>
    <row r="22" spans="1:35" ht="12.75">
      <c r="A22" s="159">
        <v>18</v>
      </c>
      <c r="B22" s="159" t="s">
        <v>107</v>
      </c>
      <c r="C22" s="290">
        <v>26</v>
      </c>
      <c r="D22" s="182">
        <f t="shared" si="0"/>
        <v>80</v>
      </c>
      <c r="E22" s="292">
        <v>17</v>
      </c>
      <c r="F22" s="135">
        <v>16</v>
      </c>
      <c r="G22" s="135">
        <v>15</v>
      </c>
      <c r="H22" s="345" t="s">
        <v>82</v>
      </c>
      <c r="I22" s="135">
        <v>12</v>
      </c>
      <c r="J22" s="135">
        <v>11</v>
      </c>
      <c r="K22" s="135">
        <v>10</v>
      </c>
      <c r="L22" s="345" t="s">
        <v>82</v>
      </c>
      <c r="M22" s="345" t="s">
        <v>82</v>
      </c>
      <c r="N22" s="136" t="s">
        <v>82</v>
      </c>
      <c r="O22" s="142"/>
      <c r="P22" s="345" t="s">
        <v>82</v>
      </c>
      <c r="Q22" s="345" t="s">
        <v>82</v>
      </c>
      <c r="R22" s="391" t="s">
        <v>82</v>
      </c>
      <c r="S22" s="247">
        <v>24</v>
      </c>
      <c r="T22" s="364">
        <v>27</v>
      </c>
      <c r="U22" s="324">
        <v>2</v>
      </c>
      <c r="V22" s="383">
        <v>50</v>
      </c>
      <c r="W22" s="94">
        <v>0</v>
      </c>
      <c r="X22" s="29"/>
      <c r="Y22" s="29"/>
      <c r="Z22" s="243">
        <v>4</v>
      </c>
      <c r="AA22" s="183">
        <v>1</v>
      </c>
      <c r="AB22" s="135">
        <v>4</v>
      </c>
      <c r="AC22" s="136">
        <v>5</v>
      </c>
      <c r="AD22" s="187">
        <v>5</v>
      </c>
      <c r="AE22" s="188">
        <v>26</v>
      </c>
      <c r="AF22" s="31"/>
      <c r="AG22" s="190"/>
      <c r="AH22" s="31"/>
      <c r="AI22" s="190"/>
    </row>
    <row r="23" spans="1:35" ht="12.75">
      <c r="A23" s="159">
        <v>19</v>
      </c>
      <c r="B23" s="159" t="s">
        <v>108</v>
      </c>
      <c r="C23" s="290">
        <v>20</v>
      </c>
      <c r="D23" s="182">
        <f t="shared" si="0"/>
        <v>81</v>
      </c>
      <c r="E23" s="135">
        <v>19</v>
      </c>
      <c r="F23" s="135">
        <v>18</v>
      </c>
      <c r="G23" s="135">
        <v>19</v>
      </c>
      <c r="H23" s="345" t="s">
        <v>82</v>
      </c>
      <c r="I23" s="135">
        <v>20</v>
      </c>
      <c r="J23" s="135">
        <v>20</v>
      </c>
      <c r="K23" s="135">
        <v>20</v>
      </c>
      <c r="L23" s="345" t="s">
        <v>82</v>
      </c>
      <c r="M23" s="345" t="s">
        <v>82</v>
      </c>
      <c r="N23" s="136" t="s">
        <v>82</v>
      </c>
      <c r="O23" s="142"/>
      <c r="P23" s="286">
        <v>0</v>
      </c>
      <c r="Q23" s="287">
        <v>0</v>
      </c>
      <c r="R23" s="250"/>
      <c r="S23" s="247">
        <v>24</v>
      </c>
      <c r="T23" s="364">
        <v>28</v>
      </c>
      <c r="U23" s="324">
        <v>2</v>
      </c>
      <c r="V23" s="95"/>
      <c r="W23" s="94">
        <v>0</v>
      </c>
      <c r="X23" s="26"/>
      <c r="Y23" s="27"/>
      <c r="Z23" s="243">
        <v>3</v>
      </c>
      <c r="AA23" s="183">
        <v>3</v>
      </c>
      <c r="AB23" s="135">
        <v>4</v>
      </c>
      <c r="AC23" s="136">
        <v>4</v>
      </c>
      <c r="AD23" s="187">
        <v>5</v>
      </c>
      <c r="AE23" s="188">
        <v>20</v>
      </c>
      <c r="AF23" s="42"/>
      <c r="AG23" s="190"/>
      <c r="AH23" s="42"/>
      <c r="AI23" s="190"/>
    </row>
    <row r="24" spans="1:35" ht="12.75">
      <c r="A24" s="366">
        <v>20</v>
      </c>
      <c r="B24" s="366" t="s">
        <v>109</v>
      </c>
      <c r="C24" s="189">
        <v>9</v>
      </c>
      <c r="D24" s="367">
        <f t="shared" si="0"/>
        <v>82</v>
      </c>
      <c r="E24" s="369">
        <v>11</v>
      </c>
      <c r="F24" s="369">
        <v>11</v>
      </c>
      <c r="G24" s="369">
        <v>8</v>
      </c>
      <c r="H24" s="369" t="s">
        <v>82</v>
      </c>
      <c r="I24" s="369">
        <v>14</v>
      </c>
      <c r="J24" s="369">
        <v>12</v>
      </c>
      <c r="K24" s="369">
        <v>12</v>
      </c>
      <c r="L24" s="369" t="s">
        <v>82</v>
      </c>
      <c r="M24" s="369" t="s">
        <v>82</v>
      </c>
      <c r="N24" s="370" t="s">
        <v>82</v>
      </c>
      <c r="O24" s="371"/>
      <c r="P24" s="372">
        <v>0</v>
      </c>
      <c r="Q24" s="373">
        <v>0</v>
      </c>
      <c r="R24" s="374" t="s">
        <v>82</v>
      </c>
      <c r="S24" s="247">
        <v>29</v>
      </c>
      <c r="T24" s="375">
        <v>27</v>
      </c>
      <c r="U24" s="400"/>
      <c r="V24" s="377" t="s">
        <v>82</v>
      </c>
      <c r="W24" s="378">
        <v>0</v>
      </c>
      <c r="X24" s="379"/>
      <c r="Y24" s="401"/>
      <c r="Z24" s="243">
        <v>5</v>
      </c>
      <c r="AA24" s="183">
        <v>5</v>
      </c>
      <c r="AB24" s="369">
        <v>5</v>
      </c>
      <c r="AC24" s="370">
        <v>5</v>
      </c>
      <c r="AD24" s="187">
        <v>5</v>
      </c>
      <c r="AE24" s="189">
        <v>9</v>
      </c>
      <c r="AF24" s="368">
        <v>3</v>
      </c>
      <c r="AG24" s="381">
        <v>5</v>
      </c>
      <c r="AH24" s="31"/>
      <c r="AI24" s="190"/>
    </row>
    <row r="25" spans="1:35" ht="12.75">
      <c r="A25" s="159">
        <v>21</v>
      </c>
      <c r="B25" s="159" t="s">
        <v>110</v>
      </c>
      <c r="C25" s="188">
        <v>13</v>
      </c>
      <c r="D25" s="182">
        <f t="shared" si="0"/>
        <v>83</v>
      </c>
      <c r="E25" s="135">
        <v>24</v>
      </c>
      <c r="F25" s="135">
        <v>24</v>
      </c>
      <c r="G25" s="135">
        <v>24</v>
      </c>
      <c r="H25" s="426">
        <v>4</v>
      </c>
      <c r="I25" s="135">
        <v>24</v>
      </c>
      <c r="J25" s="135">
        <v>24</v>
      </c>
      <c r="K25" s="135">
        <v>24</v>
      </c>
      <c r="L25" s="135" t="s">
        <v>82</v>
      </c>
      <c r="M25" s="135" t="s">
        <v>82</v>
      </c>
      <c r="N25" s="136" t="s">
        <v>82</v>
      </c>
      <c r="O25" s="142"/>
      <c r="P25" s="286">
        <v>0</v>
      </c>
      <c r="Q25" s="287">
        <v>0</v>
      </c>
      <c r="R25" s="391">
        <v>4</v>
      </c>
      <c r="S25" s="247">
        <v>26</v>
      </c>
      <c r="T25" s="364">
        <v>28</v>
      </c>
      <c r="U25" s="324">
        <v>6</v>
      </c>
      <c r="V25" s="95"/>
      <c r="W25" s="144">
        <v>0</v>
      </c>
      <c r="X25" s="26"/>
      <c r="Y25" s="27"/>
      <c r="Z25" s="243">
        <v>5</v>
      </c>
      <c r="AA25" s="183">
        <v>5</v>
      </c>
      <c r="AB25" s="326">
        <v>2</v>
      </c>
      <c r="AC25" s="136">
        <v>5</v>
      </c>
      <c r="AD25" s="187">
        <v>5</v>
      </c>
      <c r="AE25" s="188">
        <v>13</v>
      </c>
      <c r="AF25" s="31"/>
      <c r="AG25" s="190"/>
      <c r="AH25" s="31"/>
      <c r="AI25" s="190"/>
    </row>
    <row r="26" spans="1:35" ht="12.75">
      <c r="A26" s="366">
        <v>22</v>
      </c>
      <c r="B26" s="366" t="s">
        <v>111</v>
      </c>
      <c r="C26" s="189">
        <v>2</v>
      </c>
      <c r="D26" s="367">
        <f t="shared" si="0"/>
        <v>84</v>
      </c>
      <c r="E26" s="368">
        <v>3</v>
      </c>
      <c r="F26" s="369">
        <v>5</v>
      </c>
      <c r="G26" s="369">
        <v>14</v>
      </c>
      <c r="H26" s="369" t="s">
        <v>82</v>
      </c>
      <c r="I26" s="369">
        <v>8</v>
      </c>
      <c r="J26" s="369">
        <v>13</v>
      </c>
      <c r="K26" s="135">
        <v>24</v>
      </c>
      <c r="L26" s="369" t="s">
        <v>82</v>
      </c>
      <c r="M26" s="369" t="s">
        <v>82</v>
      </c>
      <c r="N26" s="370" t="s">
        <v>82</v>
      </c>
      <c r="O26" s="371"/>
      <c r="P26" s="372">
        <v>0</v>
      </c>
      <c r="Q26" s="373">
        <v>0</v>
      </c>
      <c r="R26" s="374" t="s">
        <v>82</v>
      </c>
      <c r="S26" s="247">
        <v>25</v>
      </c>
      <c r="T26" s="375">
        <v>24</v>
      </c>
      <c r="U26" s="376">
        <v>1</v>
      </c>
      <c r="V26" s="403">
        <v>7</v>
      </c>
      <c r="W26" s="412"/>
      <c r="X26" s="379"/>
      <c r="Y26" s="410"/>
      <c r="Z26" s="243">
        <v>5</v>
      </c>
      <c r="AA26" s="183">
        <v>5</v>
      </c>
      <c r="AB26" s="369">
        <v>5</v>
      </c>
      <c r="AC26" s="370">
        <v>5</v>
      </c>
      <c r="AD26" s="187">
        <v>5</v>
      </c>
      <c r="AE26" s="189">
        <v>2</v>
      </c>
      <c r="AF26" s="368">
        <v>5</v>
      </c>
      <c r="AG26" s="381">
        <v>5</v>
      </c>
      <c r="AH26" s="31"/>
      <c r="AI26" s="190"/>
    </row>
    <row r="27" spans="1:35" ht="12.75">
      <c r="A27" s="159">
        <v>23</v>
      </c>
      <c r="B27" s="159" t="s">
        <v>112</v>
      </c>
      <c r="C27" s="290">
        <v>18</v>
      </c>
      <c r="D27" s="182">
        <f t="shared" si="0"/>
        <v>85</v>
      </c>
      <c r="E27" s="42"/>
      <c r="F27" s="4"/>
      <c r="G27" s="4"/>
      <c r="H27" s="397" t="s">
        <v>47</v>
      </c>
      <c r="I27" s="4"/>
      <c r="J27" s="4"/>
      <c r="K27" s="4"/>
      <c r="L27" s="274" t="s">
        <v>54</v>
      </c>
      <c r="M27" s="274" t="s">
        <v>80</v>
      </c>
      <c r="N27" s="136" t="s">
        <v>82</v>
      </c>
      <c r="O27" s="142"/>
      <c r="P27" s="274" t="s">
        <v>83</v>
      </c>
      <c r="Q27" s="274" t="s">
        <v>85</v>
      </c>
      <c r="R27" s="152"/>
      <c r="S27" s="247">
        <v>24</v>
      </c>
      <c r="T27" s="151"/>
      <c r="U27" s="146"/>
      <c r="V27" s="95"/>
      <c r="W27" s="144">
        <v>0</v>
      </c>
      <c r="X27" s="26"/>
      <c r="Y27" s="143"/>
      <c r="Z27" s="243">
        <v>4</v>
      </c>
      <c r="AA27" s="183">
        <v>4</v>
      </c>
      <c r="AB27" s="326">
        <v>2</v>
      </c>
      <c r="AC27" s="23">
        <v>0</v>
      </c>
      <c r="AD27" s="187">
        <v>5</v>
      </c>
      <c r="AE27" s="188">
        <v>18</v>
      </c>
      <c r="AF27" s="31"/>
      <c r="AG27" s="190"/>
      <c r="AH27" s="31"/>
      <c r="AI27" s="190"/>
    </row>
    <row r="28" spans="1:35" ht="12.75">
      <c r="A28" s="159">
        <v>24</v>
      </c>
      <c r="B28" s="159" t="s">
        <v>113</v>
      </c>
      <c r="C28" s="290">
        <v>12</v>
      </c>
      <c r="D28" s="182">
        <f t="shared" si="0"/>
        <v>86</v>
      </c>
      <c r="E28" s="135">
        <v>19</v>
      </c>
      <c r="F28" s="135">
        <v>20</v>
      </c>
      <c r="G28" s="135">
        <v>17</v>
      </c>
      <c r="H28" s="345" t="s">
        <v>82</v>
      </c>
      <c r="I28" s="135">
        <v>19</v>
      </c>
      <c r="J28" s="135">
        <v>17</v>
      </c>
      <c r="K28" s="135">
        <v>18</v>
      </c>
      <c r="L28" s="345" t="s">
        <v>82</v>
      </c>
      <c r="M28" s="345" t="s">
        <v>82</v>
      </c>
      <c r="N28" s="136" t="s">
        <v>82</v>
      </c>
      <c r="O28" s="142"/>
      <c r="P28" s="286">
        <v>4</v>
      </c>
      <c r="Q28" s="287">
        <v>1</v>
      </c>
      <c r="R28" s="391">
        <v>3</v>
      </c>
      <c r="S28" s="247">
        <v>25</v>
      </c>
      <c r="T28" s="364">
        <v>24</v>
      </c>
      <c r="U28" s="324">
        <v>6</v>
      </c>
      <c r="V28" s="95"/>
      <c r="W28" s="144">
        <v>0</v>
      </c>
      <c r="X28" s="26"/>
      <c r="Y28" s="143"/>
      <c r="Z28" s="243">
        <v>5</v>
      </c>
      <c r="AA28" s="184">
        <v>4</v>
      </c>
      <c r="AB28" s="325">
        <v>3</v>
      </c>
      <c r="AC28" s="136">
        <v>5</v>
      </c>
      <c r="AD28" s="187">
        <v>5</v>
      </c>
      <c r="AE28" s="188">
        <v>12</v>
      </c>
      <c r="AF28" s="31"/>
      <c r="AG28" s="190"/>
      <c r="AH28" s="31"/>
      <c r="AI28" s="190"/>
    </row>
    <row r="29" spans="1:35" ht="12.75">
      <c r="A29" s="159">
        <v>25</v>
      </c>
      <c r="B29" s="159" t="s">
        <v>114</v>
      </c>
      <c r="C29" s="290">
        <v>25</v>
      </c>
      <c r="D29" s="182">
        <f t="shared" si="0"/>
        <v>87</v>
      </c>
      <c r="E29" s="135">
        <v>12</v>
      </c>
      <c r="F29" s="135">
        <v>12</v>
      </c>
      <c r="G29" s="135">
        <v>9</v>
      </c>
      <c r="H29" s="345" t="s">
        <v>82</v>
      </c>
      <c r="I29" s="135">
        <v>17</v>
      </c>
      <c r="J29" s="135">
        <v>14</v>
      </c>
      <c r="K29" s="135">
        <v>15</v>
      </c>
      <c r="L29" s="345" t="s">
        <v>82</v>
      </c>
      <c r="M29" s="345" t="s">
        <v>82</v>
      </c>
      <c r="N29" s="345" t="s">
        <v>82</v>
      </c>
      <c r="O29" s="142"/>
      <c r="P29" s="397" t="s">
        <v>83</v>
      </c>
      <c r="Q29" s="345" t="s">
        <v>82</v>
      </c>
      <c r="R29" s="391">
        <v>7</v>
      </c>
      <c r="S29" s="247">
        <v>24</v>
      </c>
      <c r="T29" s="388">
        <v>22</v>
      </c>
      <c r="U29" s="404">
        <v>3</v>
      </c>
      <c r="V29" s="411">
        <v>6</v>
      </c>
      <c r="W29" s="94">
        <v>0</v>
      </c>
      <c r="X29" s="26"/>
      <c r="Y29" s="29"/>
      <c r="Z29" s="243">
        <v>5</v>
      </c>
      <c r="AA29" s="184">
        <v>0</v>
      </c>
      <c r="AB29" s="330">
        <v>0</v>
      </c>
      <c r="AC29" s="136">
        <v>3</v>
      </c>
      <c r="AD29" s="187">
        <v>5</v>
      </c>
      <c r="AE29" s="188">
        <v>25</v>
      </c>
      <c r="AF29" s="31"/>
      <c r="AG29" s="190"/>
      <c r="AH29" s="31"/>
      <c r="AI29" s="190"/>
    </row>
    <row r="30" spans="1:35" ht="12.75">
      <c r="A30" s="366">
        <v>26</v>
      </c>
      <c r="B30" s="366" t="s">
        <v>115</v>
      </c>
      <c r="C30" s="189">
        <v>3</v>
      </c>
      <c r="D30" s="367">
        <f t="shared" si="0"/>
        <v>88</v>
      </c>
      <c r="E30" s="368">
        <v>7</v>
      </c>
      <c r="F30" s="369">
        <v>3</v>
      </c>
      <c r="G30" s="369">
        <v>2</v>
      </c>
      <c r="H30" s="369" t="s">
        <v>82</v>
      </c>
      <c r="I30" s="369">
        <v>3</v>
      </c>
      <c r="J30" s="369">
        <v>2</v>
      </c>
      <c r="K30" s="369">
        <v>2</v>
      </c>
      <c r="L30" s="369" t="s">
        <v>82</v>
      </c>
      <c r="M30" s="369" t="s">
        <v>82</v>
      </c>
      <c r="N30" s="370" t="s">
        <v>82</v>
      </c>
      <c r="O30" s="371"/>
      <c r="P30" s="372">
        <v>0</v>
      </c>
      <c r="Q30" s="373">
        <v>0</v>
      </c>
      <c r="R30" s="374" t="s">
        <v>82</v>
      </c>
      <c r="S30" s="247">
        <v>28</v>
      </c>
      <c r="T30" s="375">
        <v>32</v>
      </c>
      <c r="U30" s="376">
        <v>1</v>
      </c>
      <c r="V30" s="377" t="s">
        <v>82</v>
      </c>
      <c r="W30" s="378">
        <v>0</v>
      </c>
      <c r="X30" s="379"/>
      <c r="Y30" s="380"/>
      <c r="Z30" s="243">
        <v>5</v>
      </c>
      <c r="AA30" s="184">
        <v>5</v>
      </c>
      <c r="AB30" s="369">
        <v>5</v>
      </c>
      <c r="AC30" s="370">
        <v>5</v>
      </c>
      <c r="AD30" s="187">
        <v>5</v>
      </c>
      <c r="AE30" s="189">
        <v>3</v>
      </c>
      <c r="AF30" s="368">
        <v>1</v>
      </c>
      <c r="AG30" s="381">
        <v>5</v>
      </c>
      <c r="AH30" s="42"/>
      <c r="AI30" s="190"/>
    </row>
    <row r="31" spans="1:35" ht="25.5">
      <c r="A31" s="159">
        <v>27</v>
      </c>
      <c r="B31" s="159" t="s">
        <v>116</v>
      </c>
      <c r="C31" s="290">
        <v>22</v>
      </c>
      <c r="D31" s="182">
        <f t="shared" si="0"/>
        <v>89</v>
      </c>
      <c r="E31" s="135">
        <v>23</v>
      </c>
      <c r="F31" s="135">
        <v>23</v>
      </c>
      <c r="G31" s="135">
        <v>23</v>
      </c>
      <c r="H31" s="426">
        <v>3</v>
      </c>
      <c r="I31" s="135">
        <v>23</v>
      </c>
      <c r="J31" s="135">
        <v>23</v>
      </c>
      <c r="K31" s="135">
        <v>23</v>
      </c>
      <c r="L31" s="345" t="s">
        <v>82</v>
      </c>
      <c r="M31" s="345" t="s">
        <v>82</v>
      </c>
      <c r="N31" s="136" t="s">
        <v>82</v>
      </c>
      <c r="O31" s="142"/>
      <c r="P31" s="286">
        <v>0</v>
      </c>
      <c r="Q31" s="287">
        <v>0</v>
      </c>
      <c r="R31" s="250"/>
      <c r="S31" s="247">
        <v>27</v>
      </c>
      <c r="T31" s="149"/>
      <c r="U31" s="324">
        <v>7</v>
      </c>
      <c r="V31" s="95"/>
      <c r="W31" s="94">
        <v>0</v>
      </c>
      <c r="X31" s="26"/>
      <c r="Y31" s="32"/>
      <c r="Z31" s="243">
        <v>5</v>
      </c>
      <c r="AA31" s="184">
        <v>5</v>
      </c>
      <c r="AB31" s="330">
        <v>0</v>
      </c>
      <c r="AC31" s="136">
        <v>3</v>
      </c>
      <c r="AD31" s="187">
        <v>5</v>
      </c>
      <c r="AE31" s="188">
        <v>22</v>
      </c>
      <c r="AF31" s="42"/>
      <c r="AG31" s="190"/>
      <c r="AH31" s="42"/>
      <c r="AI31" s="190"/>
    </row>
    <row r="32" spans="1:35" ht="12.75">
      <c r="A32" s="224">
        <v>28</v>
      </c>
      <c r="B32" s="224" t="s">
        <v>117</v>
      </c>
      <c r="C32" s="267">
        <v>29</v>
      </c>
      <c r="D32" s="252">
        <f t="shared" si="0"/>
        <v>90</v>
      </c>
      <c r="E32" s="253"/>
      <c r="F32" s="254"/>
      <c r="G32" s="254"/>
      <c r="H32" s="331" t="s">
        <v>47</v>
      </c>
      <c r="I32" s="254"/>
      <c r="J32" s="254"/>
      <c r="K32" s="254"/>
      <c r="L32" s="331" t="s">
        <v>54</v>
      </c>
      <c r="M32" s="331" t="s">
        <v>80</v>
      </c>
      <c r="N32" s="256" t="s">
        <v>82</v>
      </c>
      <c r="O32" s="257"/>
      <c r="P32" s="335">
        <v>0</v>
      </c>
      <c r="Q32" s="332">
        <v>0</v>
      </c>
      <c r="R32" s="336"/>
      <c r="S32" s="334">
        <v>25</v>
      </c>
      <c r="T32" s="337"/>
      <c r="U32" s="262"/>
      <c r="V32" s="263"/>
      <c r="W32" s="264">
        <v>0</v>
      </c>
      <c r="X32" s="265"/>
      <c r="Y32" s="338"/>
      <c r="Z32" s="244">
        <v>4</v>
      </c>
      <c r="AA32" s="339">
        <v>3</v>
      </c>
      <c r="AB32" s="255">
        <v>0</v>
      </c>
      <c r="AC32" s="256"/>
      <c r="AD32" s="246">
        <v>5</v>
      </c>
      <c r="AE32" s="267">
        <v>29</v>
      </c>
      <c r="AF32" s="268"/>
      <c r="AG32" s="269"/>
      <c r="AH32" s="268"/>
      <c r="AI32" s="269"/>
    </row>
    <row r="33" spans="1:35" ht="12.75">
      <c r="A33" s="159">
        <v>29</v>
      </c>
      <c r="B33" s="159" t="s">
        <v>118</v>
      </c>
      <c r="C33" s="290">
        <v>28</v>
      </c>
      <c r="D33" s="182">
        <f t="shared" si="0"/>
        <v>91</v>
      </c>
      <c r="E33" s="135">
        <v>22</v>
      </c>
      <c r="F33" s="135">
        <v>22</v>
      </c>
      <c r="G33" s="135">
        <v>22</v>
      </c>
      <c r="H33" s="397" t="s">
        <v>47</v>
      </c>
      <c r="I33" s="135">
        <v>22</v>
      </c>
      <c r="J33" s="135">
        <v>22</v>
      </c>
      <c r="K33" s="135">
        <v>22</v>
      </c>
      <c r="L33" s="345" t="s">
        <v>82</v>
      </c>
      <c r="M33" s="345" t="s">
        <v>82</v>
      </c>
      <c r="N33" s="136" t="s">
        <v>82</v>
      </c>
      <c r="O33" s="142"/>
      <c r="P33" s="286">
        <v>0</v>
      </c>
      <c r="Q33" s="287">
        <v>0</v>
      </c>
      <c r="R33" s="251"/>
      <c r="S33" s="247">
        <v>25</v>
      </c>
      <c r="T33" s="150"/>
      <c r="U33" s="146"/>
      <c r="V33" s="95"/>
      <c r="W33" s="94">
        <v>0</v>
      </c>
      <c r="X33" s="26"/>
      <c r="Y33" s="32"/>
      <c r="Z33" s="243">
        <v>3</v>
      </c>
      <c r="AA33" s="184">
        <v>0</v>
      </c>
      <c r="AB33" s="330">
        <v>0</v>
      </c>
      <c r="AC33" s="136">
        <v>3</v>
      </c>
      <c r="AD33" s="187">
        <v>5</v>
      </c>
      <c r="AE33" s="188">
        <v>28</v>
      </c>
      <c r="AF33" s="31"/>
      <c r="AG33" s="190"/>
      <c r="AH33" s="31"/>
      <c r="AI33" s="190"/>
    </row>
    <row r="34" spans="1:35" ht="12.75">
      <c r="A34" s="366">
        <v>30</v>
      </c>
      <c r="B34" s="366" t="s">
        <v>119</v>
      </c>
      <c r="C34" s="189">
        <v>15</v>
      </c>
      <c r="D34" s="367">
        <f t="shared" si="0"/>
        <v>92</v>
      </c>
      <c r="E34" s="368">
        <v>1</v>
      </c>
      <c r="F34" s="369">
        <v>1</v>
      </c>
      <c r="G34" s="369">
        <v>1</v>
      </c>
      <c r="H34" s="369" t="s">
        <v>82</v>
      </c>
      <c r="I34" s="369">
        <v>1</v>
      </c>
      <c r="J34" s="369">
        <v>1</v>
      </c>
      <c r="K34" s="369">
        <v>1</v>
      </c>
      <c r="L34" s="369" t="s">
        <v>82</v>
      </c>
      <c r="M34" s="369" t="s">
        <v>82</v>
      </c>
      <c r="N34" s="370" t="s">
        <v>82</v>
      </c>
      <c r="O34" s="371"/>
      <c r="P34" s="372">
        <v>0</v>
      </c>
      <c r="Q34" s="373">
        <v>0</v>
      </c>
      <c r="R34" s="402" t="s">
        <v>82</v>
      </c>
      <c r="S34" s="247">
        <v>26</v>
      </c>
      <c r="T34" s="375">
        <v>24</v>
      </c>
      <c r="U34" s="376">
        <v>4</v>
      </c>
      <c r="V34" s="403">
        <v>3</v>
      </c>
      <c r="W34" s="378">
        <v>0</v>
      </c>
      <c r="X34" s="379"/>
      <c r="Y34" s="380"/>
      <c r="Z34" s="243">
        <v>5</v>
      </c>
      <c r="AA34" s="184">
        <v>5</v>
      </c>
      <c r="AB34" s="369">
        <v>5</v>
      </c>
      <c r="AC34" s="370">
        <v>5</v>
      </c>
      <c r="AD34" s="187">
        <v>5</v>
      </c>
      <c r="AE34" s="189">
        <v>15</v>
      </c>
      <c r="AF34" s="368">
        <v>2</v>
      </c>
      <c r="AG34" s="381">
        <v>5</v>
      </c>
      <c r="AH34" s="31"/>
      <c r="AI34" s="190"/>
    </row>
    <row r="35" spans="1:35" ht="12.75">
      <c r="A35" s="366">
        <v>31</v>
      </c>
      <c r="B35" s="366" t="s">
        <v>120</v>
      </c>
      <c r="C35" s="189">
        <v>4</v>
      </c>
      <c r="D35" s="367">
        <f t="shared" si="0"/>
        <v>93</v>
      </c>
      <c r="E35" s="368">
        <v>2</v>
      </c>
      <c r="F35" s="369">
        <v>2</v>
      </c>
      <c r="G35" s="369">
        <v>3</v>
      </c>
      <c r="H35" s="369" t="s">
        <v>82</v>
      </c>
      <c r="I35" s="369">
        <v>2</v>
      </c>
      <c r="J35" s="369">
        <v>6</v>
      </c>
      <c r="K35" s="369">
        <v>11</v>
      </c>
      <c r="L35" s="369" t="s">
        <v>82</v>
      </c>
      <c r="M35" s="369" t="s">
        <v>82</v>
      </c>
      <c r="N35" s="370" t="s">
        <v>82</v>
      </c>
      <c r="O35" s="371"/>
      <c r="P35" s="372">
        <v>0</v>
      </c>
      <c r="Q35" s="373">
        <v>0</v>
      </c>
      <c r="R35" s="414"/>
      <c r="S35" s="247">
        <v>28</v>
      </c>
      <c r="T35" s="375">
        <v>24</v>
      </c>
      <c r="U35" s="400">
        <v>1</v>
      </c>
      <c r="V35" s="403">
        <v>8</v>
      </c>
      <c r="W35" s="378">
        <v>0</v>
      </c>
      <c r="X35" s="379"/>
      <c r="Y35" s="380"/>
      <c r="Z35" s="243">
        <v>5</v>
      </c>
      <c r="AA35" s="184">
        <v>5</v>
      </c>
      <c r="AB35" s="369">
        <v>5</v>
      </c>
      <c r="AC35" s="370">
        <v>5</v>
      </c>
      <c r="AD35" s="187">
        <v>5</v>
      </c>
      <c r="AE35" s="189">
        <v>4</v>
      </c>
      <c r="AF35" s="368">
        <v>6</v>
      </c>
      <c r="AG35" s="381">
        <v>5</v>
      </c>
      <c r="AH35" s="31"/>
      <c r="AI35" s="190"/>
    </row>
    <row r="36" spans="1:35" ht="12.75">
      <c r="A36" s="366">
        <v>32</v>
      </c>
      <c r="B36" s="366" t="s">
        <v>129</v>
      </c>
      <c r="C36" s="189" t="s">
        <v>130</v>
      </c>
      <c r="D36" s="427">
        <v>94</v>
      </c>
      <c r="E36" s="369">
        <v>11</v>
      </c>
      <c r="F36" s="369">
        <v>11</v>
      </c>
      <c r="G36" s="369">
        <v>8</v>
      </c>
      <c r="H36" s="417" t="s">
        <v>82</v>
      </c>
      <c r="I36" s="369">
        <v>9</v>
      </c>
      <c r="J36" s="369">
        <v>8</v>
      </c>
      <c r="K36" s="369">
        <v>5</v>
      </c>
      <c r="L36" s="417" t="s">
        <v>131</v>
      </c>
      <c r="M36" s="417" t="s">
        <v>131</v>
      </c>
      <c r="N36" s="417" t="s">
        <v>131</v>
      </c>
      <c r="O36" s="428"/>
      <c r="P36" s="417" t="s">
        <v>131</v>
      </c>
      <c r="Q36" s="417" t="s">
        <v>82</v>
      </c>
      <c r="R36" s="429">
        <v>12</v>
      </c>
      <c r="S36" s="247" t="s">
        <v>130</v>
      </c>
      <c r="T36" s="375">
        <v>26</v>
      </c>
      <c r="U36" s="376">
        <v>3</v>
      </c>
      <c r="V36" s="403">
        <v>14</v>
      </c>
      <c r="W36" s="378">
        <v>0</v>
      </c>
      <c r="X36" s="379"/>
      <c r="Y36" s="380"/>
      <c r="Z36" s="243"/>
      <c r="AA36" s="184"/>
      <c r="AB36" s="369">
        <v>3</v>
      </c>
      <c r="AC36" s="370">
        <v>5</v>
      </c>
      <c r="AD36" s="187"/>
      <c r="AE36" s="189"/>
      <c r="AF36" s="368">
        <v>13</v>
      </c>
      <c r="AG36" s="381">
        <v>5</v>
      </c>
      <c r="AH36" s="31"/>
      <c r="AI36" s="190"/>
    </row>
    <row r="37" spans="1:35" ht="13.5" thickBot="1">
      <c r="A37" s="224">
        <v>33</v>
      </c>
      <c r="B37" s="224" t="s">
        <v>121</v>
      </c>
      <c r="C37" s="267">
        <v>30</v>
      </c>
      <c r="D37" s="340">
        <v>95</v>
      </c>
      <c r="E37" s="341"/>
      <c r="F37" s="342"/>
      <c r="G37" s="342"/>
      <c r="H37" s="331" t="s">
        <v>47</v>
      </c>
      <c r="I37" s="342"/>
      <c r="J37" s="342"/>
      <c r="K37" s="342"/>
      <c r="L37" s="331" t="s">
        <v>54</v>
      </c>
      <c r="M37" s="331" t="s">
        <v>80</v>
      </c>
      <c r="N37" s="331" t="s">
        <v>84</v>
      </c>
      <c r="O37" s="283"/>
      <c r="P37" s="331" t="s">
        <v>83</v>
      </c>
      <c r="Q37" s="331" t="s">
        <v>85</v>
      </c>
      <c r="R37" s="343"/>
      <c r="S37" s="334">
        <v>28</v>
      </c>
      <c r="T37" s="344"/>
      <c r="U37" s="262"/>
      <c r="V37" s="263"/>
      <c r="W37" s="264">
        <v>0</v>
      </c>
      <c r="X37" s="265"/>
      <c r="Y37" s="338"/>
      <c r="Z37" s="244">
        <v>5</v>
      </c>
      <c r="AA37" s="339">
        <v>0</v>
      </c>
      <c r="AB37" s="255">
        <v>0</v>
      </c>
      <c r="AC37" s="256"/>
      <c r="AD37" s="246">
        <v>5</v>
      </c>
      <c r="AE37" s="267">
        <v>30</v>
      </c>
      <c r="AF37" s="268"/>
      <c r="AG37" s="269"/>
      <c r="AH37" s="268"/>
      <c r="AI37" s="269"/>
    </row>
    <row r="38" spans="1:35" ht="13.5" thickTop="1">
      <c r="A38" s="444" t="s">
        <v>11</v>
      </c>
      <c r="B38" s="445"/>
      <c r="C38" s="147"/>
      <c r="D38" s="202"/>
      <c r="E38" s="203">
        <v>24</v>
      </c>
      <c r="F38" s="204">
        <v>24</v>
      </c>
      <c r="G38" s="204">
        <v>24</v>
      </c>
      <c r="H38" s="204">
        <v>24</v>
      </c>
      <c r="I38" s="204">
        <v>24</v>
      </c>
      <c r="J38" s="204">
        <v>24</v>
      </c>
      <c r="K38" s="204">
        <v>24</v>
      </c>
      <c r="L38" s="204">
        <v>0</v>
      </c>
      <c r="M38" s="204">
        <v>0</v>
      </c>
      <c r="N38" s="205">
        <v>0</v>
      </c>
      <c r="O38" s="206">
        <f>SUM(E38:N38)</f>
        <v>168</v>
      </c>
      <c r="P38" s="206"/>
      <c r="Q38" s="206">
        <v>0</v>
      </c>
      <c r="R38" s="206">
        <v>2</v>
      </c>
      <c r="S38" s="207"/>
      <c r="T38" s="208"/>
      <c r="U38" s="191">
        <v>2</v>
      </c>
      <c r="V38" s="192">
        <v>14</v>
      </c>
      <c r="W38" s="193">
        <v>0</v>
      </c>
      <c r="X38" s="194">
        <v>0</v>
      </c>
      <c r="Y38" s="195">
        <v>0</v>
      </c>
      <c r="Z38" s="185">
        <v>30</v>
      </c>
      <c r="AA38" s="185">
        <v>25</v>
      </c>
      <c r="AB38" s="195">
        <v>0</v>
      </c>
      <c r="AC38" s="195">
        <v>2</v>
      </c>
      <c r="AD38" s="196">
        <v>31</v>
      </c>
      <c r="AE38" s="196">
        <v>31</v>
      </c>
      <c r="AF38" s="195">
        <v>14</v>
      </c>
      <c r="AG38" s="195">
        <f>AF38</f>
        <v>14</v>
      </c>
      <c r="AH38" s="197">
        <v>0</v>
      </c>
      <c r="AI38" s="198"/>
    </row>
    <row r="39" spans="1:35" ht="13.5" thickBot="1">
      <c r="A39" s="446"/>
      <c r="B39" s="447"/>
      <c r="C39" s="141"/>
      <c r="D39" s="199">
        <v>31</v>
      </c>
      <c r="E39" s="200">
        <f>$D$39-E38</f>
        <v>7</v>
      </c>
      <c r="F39" s="201">
        <f aca="true" t="shared" si="1" ref="F39:M39">$D$39-F38</f>
        <v>7</v>
      </c>
      <c r="G39" s="201">
        <f t="shared" si="1"/>
        <v>7</v>
      </c>
      <c r="H39" s="201">
        <f t="shared" si="1"/>
        <v>7</v>
      </c>
      <c r="I39" s="201">
        <f t="shared" si="1"/>
        <v>7</v>
      </c>
      <c r="J39" s="201">
        <f t="shared" si="1"/>
        <v>7</v>
      </c>
      <c r="K39" s="201">
        <f t="shared" si="1"/>
        <v>7</v>
      </c>
      <c r="L39" s="201">
        <f t="shared" si="1"/>
        <v>31</v>
      </c>
      <c r="M39" s="201">
        <f t="shared" si="1"/>
        <v>31</v>
      </c>
      <c r="N39" s="209">
        <f>$D$39-N38</f>
        <v>31</v>
      </c>
      <c r="O39" s="210">
        <f>SUM(E39:N39)</f>
        <v>142</v>
      </c>
      <c r="P39" s="210"/>
      <c r="Q39" s="199">
        <f aca="true" t="shared" si="2" ref="Q39:AG39">$D$39-Q38</f>
        <v>31</v>
      </c>
      <c r="R39" s="199">
        <f t="shared" si="2"/>
        <v>29</v>
      </c>
      <c r="S39" s="200"/>
      <c r="T39" s="209"/>
      <c r="U39" s="199">
        <f t="shared" si="2"/>
        <v>29</v>
      </c>
      <c r="V39" s="199">
        <f t="shared" si="2"/>
        <v>17</v>
      </c>
      <c r="W39" s="199">
        <f t="shared" si="2"/>
        <v>31</v>
      </c>
      <c r="X39" s="200">
        <f t="shared" si="2"/>
        <v>31</v>
      </c>
      <c r="Y39" s="201">
        <f t="shared" si="2"/>
        <v>31</v>
      </c>
      <c r="Z39" s="186">
        <f>31-Z38</f>
        <v>1</v>
      </c>
      <c r="AA39" s="186">
        <f>31-AA38</f>
        <v>6</v>
      </c>
      <c r="AB39" s="201">
        <f t="shared" si="2"/>
        <v>31</v>
      </c>
      <c r="AC39" s="201">
        <f t="shared" si="2"/>
        <v>29</v>
      </c>
      <c r="AD39" s="201">
        <f t="shared" si="2"/>
        <v>0</v>
      </c>
      <c r="AE39" s="201">
        <f t="shared" si="2"/>
        <v>0</v>
      </c>
      <c r="AF39" s="201">
        <f t="shared" si="2"/>
        <v>17</v>
      </c>
      <c r="AG39" s="201">
        <f t="shared" si="2"/>
        <v>17</v>
      </c>
      <c r="AH39" s="186">
        <f>31-AH38</f>
        <v>31</v>
      </c>
      <c r="AI39" s="12"/>
    </row>
    <row r="40" spans="2:26" ht="13.5" thickTop="1">
      <c r="B40" s="2" t="s">
        <v>78</v>
      </c>
      <c r="C40" s="2"/>
      <c r="D40" s="2"/>
      <c r="E40" s="2"/>
      <c r="F40" s="2"/>
      <c r="G40" s="2"/>
      <c r="H40" s="2"/>
      <c r="I40" s="2"/>
      <c r="J40" s="2"/>
      <c r="K40" s="2"/>
      <c r="L40" s="2"/>
      <c r="M40" s="2"/>
      <c r="N40" s="2"/>
      <c r="O40" s="443"/>
      <c r="P40" s="443"/>
      <c r="Q40" s="443"/>
      <c r="R40" s="443"/>
      <c r="S40" s="148"/>
      <c r="T40" s="148"/>
      <c r="U40" s="452" t="s">
        <v>87</v>
      </c>
      <c r="V40" s="452"/>
      <c r="W40" s="452"/>
      <c r="X40" s="453"/>
      <c r="Y40" s="453"/>
      <c r="Z40" s="453"/>
    </row>
  </sheetData>
  <mergeCells count="24">
    <mergeCell ref="C2:E2"/>
    <mergeCell ref="C3:C4"/>
    <mergeCell ref="P3:P4"/>
    <mergeCell ref="AG3:AG4"/>
    <mergeCell ref="AF3:AF4"/>
    <mergeCell ref="X3:X4"/>
    <mergeCell ref="Y3:Y4"/>
    <mergeCell ref="AD3:AE3"/>
    <mergeCell ref="Z3:AC3"/>
    <mergeCell ref="E3:N3"/>
    <mergeCell ref="O3:O4"/>
    <mergeCell ref="R3:R4"/>
    <mergeCell ref="U3:V3"/>
    <mergeCell ref="S3:T3"/>
    <mergeCell ref="AH3:AI3"/>
    <mergeCell ref="B1:W1"/>
    <mergeCell ref="O40:R40"/>
    <mergeCell ref="A38:B39"/>
    <mergeCell ref="A3:A4"/>
    <mergeCell ref="B3:B4"/>
    <mergeCell ref="U40:Z40"/>
    <mergeCell ref="W3:W4"/>
    <mergeCell ref="Q3:Q4"/>
    <mergeCell ref="D3:D4"/>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9"/>
  <sheetViews>
    <sheetView workbookViewId="0" topLeftCell="A9">
      <selection activeCell="V10" sqref="V10"/>
    </sheetView>
  </sheetViews>
  <sheetFormatPr defaultColWidth="9.00390625" defaultRowHeight="12.75"/>
  <cols>
    <col min="1" max="1" width="3.625" style="0" customWidth="1"/>
    <col min="2" max="2" width="38.00390625" style="0" customWidth="1"/>
    <col min="3" max="3" width="2.875" style="0" customWidth="1"/>
    <col min="4" max="6" width="2.75390625" style="0" customWidth="1"/>
    <col min="7" max="9" width="3.00390625" style="0" customWidth="1"/>
    <col min="10" max="20" width="2.75390625" style="0" customWidth="1"/>
    <col min="21" max="21" width="3.375" style="98" customWidth="1"/>
    <col min="22" max="22" width="4.375" style="98" customWidth="1"/>
  </cols>
  <sheetData>
    <row r="1" spans="2:19" ht="15.75">
      <c r="B1" s="485" t="s">
        <v>124</v>
      </c>
      <c r="C1" s="485"/>
      <c r="D1" s="485"/>
      <c r="E1" s="485"/>
      <c r="F1" s="485"/>
      <c r="G1" s="485"/>
      <c r="H1" s="485"/>
      <c r="I1" s="485"/>
      <c r="J1" s="485"/>
      <c r="K1" s="485"/>
      <c r="L1" s="485"/>
      <c r="M1" s="486"/>
      <c r="N1" s="486"/>
      <c r="O1" s="486"/>
      <c r="P1" s="486"/>
      <c r="Q1" s="486"/>
      <c r="R1" s="486"/>
      <c r="S1" s="486"/>
    </row>
    <row r="2" ht="13.5" thickBot="1"/>
    <row r="3" spans="1:22" ht="14.25" customHeight="1" thickBot="1" thickTop="1">
      <c r="A3" s="476" t="s">
        <v>8</v>
      </c>
      <c r="B3" s="478" t="s">
        <v>122</v>
      </c>
      <c r="C3" s="483" t="s">
        <v>38</v>
      </c>
      <c r="D3" s="488" t="s">
        <v>52</v>
      </c>
      <c r="E3" s="488"/>
      <c r="F3" s="488"/>
      <c r="G3" s="488"/>
      <c r="H3" s="488"/>
      <c r="I3" s="488"/>
      <c r="J3" s="489"/>
      <c r="K3" s="492" t="s">
        <v>53</v>
      </c>
      <c r="L3" s="493"/>
      <c r="M3" s="493"/>
      <c r="N3" s="493"/>
      <c r="O3" s="493"/>
      <c r="P3" s="493"/>
      <c r="Q3" s="493"/>
      <c r="R3" s="493"/>
      <c r="S3" s="493"/>
      <c r="T3" s="493"/>
      <c r="U3" s="483" t="s">
        <v>39</v>
      </c>
      <c r="V3" s="490" t="s">
        <v>40</v>
      </c>
    </row>
    <row r="4" spans="1:22" ht="14.25" thickBot="1" thickTop="1">
      <c r="A4" s="477"/>
      <c r="B4" s="479"/>
      <c r="C4" s="484"/>
      <c r="D4" s="7">
        <v>25</v>
      </c>
      <c r="E4" s="7">
        <v>26</v>
      </c>
      <c r="F4" s="7">
        <v>27</v>
      </c>
      <c r="G4" s="7">
        <v>28</v>
      </c>
      <c r="H4" s="7">
        <v>29</v>
      </c>
      <c r="I4" s="7">
        <v>30</v>
      </c>
      <c r="J4" s="12">
        <v>31</v>
      </c>
      <c r="K4" s="18">
        <v>30</v>
      </c>
      <c r="L4" s="18">
        <v>31</v>
      </c>
      <c r="M4" s="18">
        <v>32</v>
      </c>
      <c r="N4" s="18">
        <v>33</v>
      </c>
      <c r="O4" s="18">
        <v>34</v>
      </c>
      <c r="P4" s="18">
        <v>35</v>
      </c>
      <c r="Q4" s="18">
        <v>37</v>
      </c>
      <c r="R4" s="18">
        <v>38</v>
      </c>
      <c r="S4" s="131">
        <v>39</v>
      </c>
      <c r="T4" s="131">
        <v>40</v>
      </c>
      <c r="U4" s="487"/>
      <c r="V4" s="491"/>
    </row>
    <row r="5" spans="1:22" ht="13.5" thickTop="1">
      <c r="A5" s="159">
        <v>1</v>
      </c>
      <c r="B5" s="159" t="s">
        <v>90</v>
      </c>
      <c r="C5" s="225">
        <v>2</v>
      </c>
      <c r="D5" s="105"/>
      <c r="E5" s="104"/>
      <c r="F5" s="104"/>
      <c r="G5" s="111"/>
      <c r="H5" s="111"/>
      <c r="I5" s="111"/>
      <c r="J5" s="112"/>
      <c r="K5" s="315">
        <v>10</v>
      </c>
      <c r="L5" s="327">
        <v>12</v>
      </c>
      <c r="M5" s="327">
        <v>13</v>
      </c>
      <c r="N5" s="327">
        <v>8</v>
      </c>
      <c r="O5" s="327" t="s">
        <v>20</v>
      </c>
      <c r="P5" s="327" t="s">
        <v>20</v>
      </c>
      <c r="Q5" s="111" t="s">
        <v>20</v>
      </c>
      <c r="R5" s="111" t="s">
        <v>20</v>
      </c>
      <c r="S5" s="111" t="s">
        <v>20</v>
      </c>
      <c r="T5" s="113" t="s">
        <v>20</v>
      </c>
      <c r="U5" s="308">
        <v>0</v>
      </c>
      <c r="V5" s="313">
        <f>U5+C5</f>
        <v>2</v>
      </c>
    </row>
    <row r="6" spans="1:22" ht="15.75">
      <c r="A6" s="159">
        <v>2</v>
      </c>
      <c r="B6" s="159" t="s">
        <v>91</v>
      </c>
      <c r="C6" s="40">
        <v>6</v>
      </c>
      <c r="D6" s="41"/>
      <c r="E6" s="11"/>
      <c r="F6" s="11"/>
      <c r="G6" s="4"/>
      <c r="H6" s="4"/>
      <c r="I6" s="4"/>
      <c r="J6" s="44"/>
      <c r="K6" s="316">
        <v>8</v>
      </c>
      <c r="L6" s="328">
        <v>5</v>
      </c>
      <c r="M6" s="328">
        <v>6</v>
      </c>
      <c r="N6" s="328">
        <v>5</v>
      </c>
      <c r="O6" s="328" t="s">
        <v>20</v>
      </c>
      <c r="P6" s="328" t="s">
        <v>20</v>
      </c>
      <c r="Q6" s="4" t="s">
        <v>20</v>
      </c>
      <c r="R6" s="4" t="s">
        <v>20</v>
      </c>
      <c r="S6" s="4" t="s">
        <v>20</v>
      </c>
      <c r="T6" s="5" t="s">
        <v>20</v>
      </c>
      <c r="U6" s="292">
        <v>0</v>
      </c>
      <c r="V6" s="311">
        <f aca="true" t="shared" si="0" ref="V6:V37">U6+C6</f>
        <v>6</v>
      </c>
    </row>
    <row r="7" spans="1:22" ht="12.75">
      <c r="A7" s="293">
        <v>3</v>
      </c>
      <c r="B7" s="293" t="s">
        <v>92</v>
      </c>
      <c r="C7" s="294">
        <v>9</v>
      </c>
      <c r="D7" s="295"/>
      <c r="E7" s="296"/>
      <c r="F7" s="296"/>
      <c r="G7" s="297"/>
      <c r="H7" s="297"/>
      <c r="I7" s="297"/>
      <c r="J7" s="298"/>
      <c r="K7" s="299"/>
      <c r="L7" s="297"/>
      <c r="M7" s="297"/>
      <c r="N7" s="297"/>
      <c r="O7" s="297"/>
      <c r="P7" s="297"/>
      <c r="Q7" s="297"/>
      <c r="R7" s="297"/>
      <c r="S7" s="297"/>
      <c r="T7" s="300"/>
      <c r="U7" s="309"/>
      <c r="V7" s="310">
        <f t="shared" si="0"/>
        <v>9</v>
      </c>
    </row>
    <row r="8" spans="1:22" ht="12.75">
      <c r="A8" s="159">
        <v>4</v>
      </c>
      <c r="B8" s="159" t="s">
        <v>93</v>
      </c>
      <c r="C8" s="39">
        <v>1</v>
      </c>
      <c r="D8" s="43"/>
      <c r="E8" s="11"/>
      <c r="F8" s="11"/>
      <c r="G8" s="4"/>
      <c r="H8" s="4"/>
      <c r="I8" s="4"/>
      <c r="J8" s="44"/>
      <c r="K8" s="316">
        <v>11</v>
      </c>
      <c r="L8" s="328">
        <v>14</v>
      </c>
      <c r="M8" s="328">
        <v>24</v>
      </c>
      <c r="N8" s="328">
        <v>12</v>
      </c>
      <c r="O8" s="328">
        <v>10</v>
      </c>
      <c r="P8" s="328" t="s">
        <v>20</v>
      </c>
      <c r="Q8" s="4" t="s">
        <v>20</v>
      </c>
      <c r="R8" s="4" t="s">
        <v>20</v>
      </c>
      <c r="S8" s="4" t="s">
        <v>20</v>
      </c>
      <c r="T8" s="5" t="s">
        <v>20</v>
      </c>
      <c r="U8" s="292">
        <v>0</v>
      </c>
      <c r="V8" s="314">
        <f t="shared" si="0"/>
        <v>1</v>
      </c>
    </row>
    <row r="9" spans="1:22" ht="12.75">
      <c r="A9" s="159">
        <v>5</v>
      </c>
      <c r="B9" s="159" t="s">
        <v>94</v>
      </c>
      <c r="C9" s="39">
        <v>1</v>
      </c>
      <c r="D9" s="43"/>
      <c r="E9" s="11"/>
      <c r="F9" s="11"/>
      <c r="G9" s="4"/>
      <c r="H9" s="4"/>
      <c r="I9" s="4"/>
      <c r="J9" s="44"/>
      <c r="K9" s="316">
        <v>4</v>
      </c>
      <c r="L9" s="328" t="s">
        <v>23</v>
      </c>
      <c r="M9" s="328" t="s">
        <v>23</v>
      </c>
      <c r="N9" s="328" t="s">
        <v>23</v>
      </c>
      <c r="O9" s="328" t="s">
        <v>23</v>
      </c>
      <c r="P9" s="328" t="s">
        <v>20</v>
      </c>
      <c r="Q9" s="4" t="s">
        <v>20</v>
      </c>
      <c r="R9" s="4" t="s">
        <v>20</v>
      </c>
      <c r="S9" s="4" t="s">
        <v>20</v>
      </c>
      <c r="T9" s="5" t="s">
        <v>20</v>
      </c>
      <c r="U9" s="288">
        <v>4</v>
      </c>
      <c r="V9" s="314">
        <f t="shared" si="0"/>
        <v>5</v>
      </c>
    </row>
    <row r="10" spans="1:22" ht="12.75">
      <c r="A10" s="159">
        <v>6</v>
      </c>
      <c r="B10" s="159" t="s">
        <v>95</v>
      </c>
      <c r="C10" s="52">
        <v>0</v>
      </c>
      <c r="D10" s="43"/>
      <c r="E10" s="11"/>
      <c r="F10" s="11"/>
      <c r="G10" s="4"/>
      <c r="H10" s="4"/>
      <c r="I10" s="4"/>
      <c r="J10" s="44"/>
      <c r="K10" s="316">
        <v>7</v>
      </c>
      <c r="L10" s="328">
        <v>17</v>
      </c>
      <c r="M10" s="328">
        <v>26</v>
      </c>
      <c r="N10" s="328" t="s">
        <v>20</v>
      </c>
      <c r="O10" s="328">
        <v>11</v>
      </c>
      <c r="P10" s="328" t="s">
        <v>20</v>
      </c>
      <c r="Q10" s="4" t="s">
        <v>20</v>
      </c>
      <c r="R10" s="4" t="s">
        <v>20</v>
      </c>
      <c r="S10" s="4" t="s">
        <v>20</v>
      </c>
      <c r="T10" s="5" t="s">
        <v>20</v>
      </c>
      <c r="U10" s="292">
        <v>0</v>
      </c>
      <c r="V10" s="136">
        <f t="shared" si="0"/>
        <v>0</v>
      </c>
    </row>
    <row r="11" spans="1:22" ht="12.75">
      <c r="A11" s="159">
        <v>7</v>
      </c>
      <c r="B11" s="159" t="s">
        <v>96</v>
      </c>
      <c r="C11" s="39">
        <v>1</v>
      </c>
      <c r="D11" s="43"/>
      <c r="E11" s="11"/>
      <c r="F11" s="11"/>
      <c r="G11" s="4"/>
      <c r="H11" s="4"/>
      <c r="I11" s="4"/>
      <c r="J11" s="44"/>
      <c r="K11" s="316">
        <v>16</v>
      </c>
      <c r="L11" s="328">
        <v>16</v>
      </c>
      <c r="M11" s="328">
        <v>19</v>
      </c>
      <c r="N11" s="328">
        <v>3</v>
      </c>
      <c r="O11" s="328">
        <v>4</v>
      </c>
      <c r="P11" s="328" t="s">
        <v>20</v>
      </c>
      <c r="Q11" s="4" t="s">
        <v>20</v>
      </c>
      <c r="R11" s="4" t="s">
        <v>20</v>
      </c>
      <c r="S11" s="4" t="s">
        <v>20</v>
      </c>
      <c r="T11" s="5" t="s">
        <v>20</v>
      </c>
      <c r="U11" s="292">
        <v>0</v>
      </c>
      <c r="V11" s="314">
        <f t="shared" si="0"/>
        <v>1</v>
      </c>
    </row>
    <row r="12" spans="1:22" ht="12.75">
      <c r="A12" s="293">
        <v>8</v>
      </c>
      <c r="B12" s="293" t="s">
        <v>97</v>
      </c>
      <c r="C12" s="294">
        <v>9</v>
      </c>
      <c r="D12" s="295"/>
      <c r="E12" s="296"/>
      <c r="F12" s="296"/>
      <c r="G12" s="297"/>
      <c r="H12" s="297"/>
      <c r="I12" s="297"/>
      <c r="J12" s="298"/>
      <c r="K12" s="299"/>
      <c r="L12" s="297"/>
      <c r="M12" s="297"/>
      <c r="N12" s="297"/>
      <c r="O12" s="297"/>
      <c r="P12" s="297"/>
      <c r="Q12" s="297"/>
      <c r="R12" s="297"/>
      <c r="S12" s="297"/>
      <c r="T12" s="300"/>
      <c r="U12" s="309"/>
      <c r="V12" s="310">
        <f t="shared" si="0"/>
        <v>9</v>
      </c>
    </row>
    <row r="13" spans="1:22" ht="12.75">
      <c r="A13" s="293">
        <v>9</v>
      </c>
      <c r="B13" s="293" t="s">
        <v>98</v>
      </c>
      <c r="C13" s="294">
        <v>2</v>
      </c>
      <c r="D13" s="295"/>
      <c r="E13" s="296"/>
      <c r="F13" s="296"/>
      <c r="G13" s="297"/>
      <c r="H13" s="297"/>
      <c r="I13" s="297"/>
      <c r="J13" s="298"/>
      <c r="K13" s="299" t="s">
        <v>23</v>
      </c>
      <c r="L13" s="297" t="s">
        <v>23</v>
      </c>
      <c r="M13" s="297"/>
      <c r="N13" s="297"/>
      <c r="O13" s="297"/>
      <c r="P13" s="297"/>
      <c r="Q13" s="297"/>
      <c r="R13" s="297"/>
      <c r="S13" s="297"/>
      <c r="T13" s="300"/>
      <c r="U13" s="309">
        <v>2</v>
      </c>
      <c r="V13" s="310">
        <f t="shared" si="0"/>
        <v>4</v>
      </c>
    </row>
    <row r="14" spans="1:22" ht="12.75">
      <c r="A14" s="159">
        <v>10</v>
      </c>
      <c r="B14" s="159" t="s">
        <v>99</v>
      </c>
      <c r="C14" s="40">
        <v>6</v>
      </c>
      <c r="D14" s="43"/>
      <c r="E14" s="11"/>
      <c r="F14" s="11"/>
      <c r="G14" s="4"/>
      <c r="H14" s="4"/>
      <c r="I14" s="4"/>
      <c r="J14" s="44"/>
      <c r="K14" s="316">
        <v>14</v>
      </c>
      <c r="L14" s="328">
        <v>13</v>
      </c>
      <c r="M14" s="328">
        <v>20</v>
      </c>
      <c r="N14" s="328">
        <v>7</v>
      </c>
      <c r="O14" s="328" t="s">
        <v>23</v>
      </c>
      <c r="P14" s="328" t="s">
        <v>20</v>
      </c>
      <c r="Q14" s="4" t="s">
        <v>20</v>
      </c>
      <c r="R14" s="4" t="s">
        <v>20</v>
      </c>
      <c r="S14" s="4" t="s">
        <v>20</v>
      </c>
      <c r="T14" s="5" t="s">
        <v>20</v>
      </c>
      <c r="U14" s="288">
        <v>1</v>
      </c>
      <c r="V14" s="311">
        <f t="shared" si="0"/>
        <v>7</v>
      </c>
    </row>
    <row r="15" spans="1:22" ht="12.75">
      <c r="A15" s="159">
        <v>11</v>
      </c>
      <c r="B15" s="159" t="s">
        <v>100</v>
      </c>
      <c r="C15" s="39">
        <v>4</v>
      </c>
      <c r="D15" s="43"/>
      <c r="E15" s="11"/>
      <c r="F15" s="11"/>
      <c r="G15" s="4"/>
      <c r="H15" s="4"/>
      <c r="I15" s="4"/>
      <c r="J15" s="44"/>
      <c r="K15" s="316">
        <v>20</v>
      </c>
      <c r="L15" s="328" t="s">
        <v>23</v>
      </c>
      <c r="M15" s="328">
        <v>23</v>
      </c>
      <c r="N15" s="328">
        <v>15</v>
      </c>
      <c r="O15" s="328">
        <v>3</v>
      </c>
      <c r="P15" s="328" t="s">
        <v>20</v>
      </c>
      <c r="Q15" s="4" t="s">
        <v>20</v>
      </c>
      <c r="R15" s="4" t="s">
        <v>20</v>
      </c>
      <c r="S15" s="4" t="s">
        <v>20</v>
      </c>
      <c r="T15" s="5" t="s">
        <v>20</v>
      </c>
      <c r="U15" s="292">
        <v>0</v>
      </c>
      <c r="V15" s="314">
        <f t="shared" si="0"/>
        <v>4</v>
      </c>
    </row>
    <row r="16" spans="1:22" ht="12.75">
      <c r="A16" s="159">
        <v>12</v>
      </c>
      <c r="B16" s="159" t="s">
        <v>101</v>
      </c>
      <c r="C16" s="52">
        <v>0</v>
      </c>
      <c r="D16" s="43"/>
      <c r="E16" s="11"/>
      <c r="F16" s="11"/>
      <c r="G16" s="4"/>
      <c r="H16" s="4"/>
      <c r="I16" s="4"/>
      <c r="J16" s="44"/>
      <c r="K16" s="316">
        <v>5</v>
      </c>
      <c r="L16" s="328">
        <v>11</v>
      </c>
      <c r="M16" s="328">
        <v>10</v>
      </c>
      <c r="N16" s="328">
        <v>4</v>
      </c>
      <c r="O16" s="328">
        <v>5</v>
      </c>
      <c r="P16" s="328" t="s">
        <v>20</v>
      </c>
      <c r="Q16" s="4" t="s">
        <v>20</v>
      </c>
      <c r="R16" s="4" t="s">
        <v>20</v>
      </c>
      <c r="S16" s="4" t="s">
        <v>20</v>
      </c>
      <c r="T16" s="5" t="s">
        <v>20</v>
      </c>
      <c r="U16" s="292">
        <v>0</v>
      </c>
      <c r="V16" s="136">
        <f t="shared" si="0"/>
        <v>0</v>
      </c>
    </row>
    <row r="17" spans="1:22" ht="12.75">
      <c r="A17" s="159">
        <v>13</v>
      </c>
      <c r="B17" s="159" t="s">
        <v>102</v>
      </c>
      <c r="C17" s="39">
        <v>1</v>
      </c>
      <c r="D17" s="43"/>
      <c r="E17" s="11"/>
      <c r="F17" s="11"/>
      <c r="G17" s="4"/>
      <c r="H17" s="4"/>
      <c r="I17" s="4"/>
      <c r="J17" s="44"/>
      <c r="K17" s="316">
        <v>12</v>
      </c>
      <c r="L17" s="328">
        <v>7</v>
      </c>
      <c r="M17" s="328">
        <v>9</v>
      </c>
      <c r="N17" s="328">
        <v>9</v>
      </c>
      <c r="O17" s="328">
        <v>8</v>
      </c>
      <c r="P17" s="328">
        <v>6</v>
      </c>
      <c r="Q17" s="4" t="s">
        <v>20</v>
      </c>
      <c r="R17" s="4" t="s">
        <v>20</v>
      </c>
      <c r="S17" s="4" t="s">
        <v>20</v>
      </c>
      <c r="T17" s="5" t="s">
        <v>20</v>
      </c>
      <c r="U17" s="292">
        <v>0</v>
      </c>
      <c r="V17" s="314">
        <f t="shared" si="0"/>
        <v>1</v>
      </c>
    </row>
    <row r="18" spans="1:22" ht="12.75">
      <c r="A18" s="159">
        <v>14</v>
      </c>
      <c r="B18" s="159" t="s">
        <v>103</v>
      </c>
      <c r="C18" s="52">
        <v>0</v>
      </c>
      <c r="D18" s="43"/>
      <c r="E18" s="11"/>
      <c r="F18" s="11"/>
      <c r="G18" s="4"/>
      <c r="H18" s="4"/>
      <c r="I18" s="4"/>
      <c r="J18" s="44"/>
      <c r="K18" s="316">
        <v>21</v>
      </c>
      <c r="L18" s="328" t="s">
        <v>23</v>
      </c>
      <c r="M18" s="328">
        <v>22</v>
      </c>
      <c r="N18" s="328">
        <v>13</v>
      </c>
      <c r="O18" s="328">
        <v>13</v>
      </c>
      <c r="P18" s="328" t="s">
        <v>20</v>
      </c>
      <c r="Q18" s="4" t="s">
        <v>20</v>
      </c>
      <c r="R18" s="4" t="s">
        <v>20</v>
      </c>
      <c r="S18" s="4" t="s">
        <v>20</v>
      </c>
      <c r="T18" s="5" t="s">
        <v>20</v>
      </c>
      <c r="U18" s="288">
        <v>1</v>
      </c>
      <c r="V18" s="136">
        <f t="shared" si="0"/>
        <v>1</v>
      </c>
    </row>
    <row r="19" spans="1:22" ht="12.75">
      <c r="A19" s="159">
        <v>15</v>
      </c>
      <c r="B19" s="159" t="s">
        <v>104</v>
      </c>
      <c r="C19" s="39">
        <v>3</v>
      </c>
      <c r="D19" s="43"/>
      <c r="E19" s="11"/>
      <c r="F19" s="11"/>
      <c r="G19" s="4"/>
      <c r="H19" s="4"/>
      <c r="I19" s="4"/>
      <c r="J19" s="44"/>
      <c r="K19" s="316">
        <v>13</v>
      </c>
      <c r="L19" s="328">
        <v>9</v>
      </c>
      <c r="M19" s="328">
        <v>14</v>
      </c>
      <c r="N19" s="328">
        <v>14</v>
      </c>
      <c r="O19" s="328">
        <v>1</v>
      </c>
      <c r="P19" s="328" t="s">
        <v>20</v>
      </c>
      <c r="Q19" s="4" t="s">
        <v>20</v>
      </c>
      <c r="R19" s="4" t="s">
        <v>20</v>
      </c>
      <c r="S19" s="4" t="s">
        <v>20</v>
      </c>
      <c r="T19" s="5" t="s">
        <v>20</v>
      </c>
      <c r="U19" s="292">
        <v>0</v>
      </c>
      <c r="V19" s="314">
        <f t="shared" si="0"/>
        <v>3</v>
      </c>
    </row>
    <row r="20" spans="1:22" ht="12.75">
      <c r="A20" s="159">
        <v>16</v>
      </c>
      <c r="B20" s="159" t="s">
        <v>105</v>
      </c>
      <c r="C20" s="52">
        <v>0</v>
      </c>
      <c r="D20" s="43"/>
      <c r="E20" s="11"/>
      <c r="F20" s="11"/>
      <c r="G20" s="4"/>
      <c r="H20" s="4"/>
      <c r="I20" s="4"/>
      <c r="J20" s="44"/>
      <c r="K20" s="316">
        <v>1</v>
      </c>
      <c r="L20" s="328">
        <v>1</v>
      </c>
      <c r="M20" s="328">
        <v>7</v>
      </c>
      <c r="N20" s="328">
        <v>1</v>
      </c>
      <c r="O20" s="328" t="s">
        <v>20</v>
      </c>
      <c r="P20" s="328" t="s">
        <v>20</v>
      </c>
      <c r="Q20" s="4" t="s">
        <v>20</v>
      </c>
      <c r="R20" s="4" t="s">
        <v>20</v>
      </c>
      <c r="S20" s="4" t="s">
        <v>20</v>
      </c>
      <c r="T20" s="5" t="s">
        <v>20</v>
      </c>
      <c r="U20" s="292">
        <v>0</v>
      </c>
      <c r="V20" s="136">
        <v>0</v>
      </c>
    </row>
    <row r="21" spans="1:22" ht="12.75">
      <c r="A21" s="159">
        <v>17</v>
      </c>
      <c r="B21" s="159" t="s">
        <v>106</v>
      </c>
      <c r="C21" s="39">
        <v>1</v>
      </c>
      <c r="D21" s="43"/>
      <c r="E21" s="11"/>
      <c r="F21" s="11"/>
      <c r="G21" s="4"/>
      <c r="H21" s="4"/>
      <c r="I21" s="4"/>
      <c r="J21" s="44"/>
      <c r="K21" s="316">
        <v>6</v>
      </c>
      <c r="L21" s="328">
        <v>8</v>
      </c>
      <c r="M21" s="328">
        <v>12</v>
      </c>
      <c r="N21" s="328">
        <v>16</v>
      </c>
      <c r="O21" s="328" t="s">
        <v>23</v>
      </c>
      <c r="P21" s="328">
        <v>2</v>
      </c>
      <c r="Q21" s="4" t="s">
        <v>20</v>
      </c>
      <c r="R21" s="4" t="s">
        <v>20</v>
      </c>
      <c r="S21" s="4" t="s">
        <v>20</v>
      </c>
      <c r="T21" s="5" t="s">
        <v>20</v>
      </c>
      <c r="U21" s="288">
        <v>1</v>
      </c>
      <c r="V21" s="314">
        <f t="shared" si="0"/>
        <v>2</v>
      </c>
    </row>
    <row r="22" spans="1:22" ht="12.75">
      <c r="A22" s="159">
        <v>18</v>
      </c>
      <c r="B22" s="159" t="s">
        <v>107</v>
      </c>
      <c r="C22" s="40">
        <v>6</v>
      </c>
      <c r="D22" s="43"/>
      <c r="E22" s="11"/>
      <c r="F22" s="11"/>
      <c r="G22" s="4"/>
      <c r="H22" s="4"/>
      <c r="I22" s="4"/>
      <c r="J22" s="44"/>
      <c r="K22" s="316">
        <v>9</v>
      </c>
      <c r="L22" s="328">
        <v>4</v>
      </c>
      <c r="M22" s="328">
        <v>5</v>
      </c>
      <c r="N22" s="328">
        <v>10</v>
      </c>
      <c r="O22" s="328">
        <v>2</v>
      </c>
      <c r="P22" s="328">
        <v>5</v>
      </c>
      <c r="Q22" s="4" t="s">
        <v>20</v>
      </c>
      <c r="R22" s="4" t="s">
        <v>20</v>
      </c>
      <c r="S22" s="4" t="s">
        <v>20</v>
      </c>
      <c r="T22" s="5" t="s">
        <v>20</v>
      </c>
      <c r="U22" s="292">
        <v>0</v>
      </c>
      <c r="V22" s="311">
        <f t="shared" si="0"/>
        <v>6</v>
      </c>
    </row>
    <row r="23" spans="1:22" ht="12.75">
      <c r="A23" s="159">
        <v>19</v>
      </c>
      <c r="B23" s="159" t="s">
        <v>108</v>
      </c>
      <c r="C23" s="39">
        <v>1</v>
      </c>
      <c r="D23" s="43"/>
      <c r="E23" s="11"/>
      <c r="F23" s="11"/>
      <c r="G23" s="4"/>
      <c r="H23" s="4"/>
      <c r="I23" s="4"/>
      <c r="J23" s="44"/>
      <c r="K23" s="316" t="s">
        <v>23</v>
      </c>
      <c r="L23" s="328">
        <v>6</v>
      </c>
      <c r="M23" s="328">
        <v>18</v>
      </c>
      <c r="N23" s="328">
        <v>2</v>
      </c>
      <c r="O23" s="328">
        <v>7</v>
      </c>
      <c r="P23" s="328">
        <v>1</v>
      </c>
      <c r="Q23" s="4" t="s">
        <v>20</v>
      </c>
      <c r="R23" s="4" t="s">
        <v>20</v>
      </c>
      <c r="S23" s="4" t="s">
        <v>20</v>
      </c>
      <c r="T23" s="5" t="s">
        <v>20</v>
      </c>
      <c r="U23" s="288">
        <v>1</v>
      </c>
      <c r="V23" s="314">
        <f t="shared" si="0"/>
        <v>2</v>
      </c>
    </row>
    <row r="24" spans="1:22" ht="12.75">
      <c r="A24" s="159">
        <v>20</v>
      </c>
      <c r="B24" s="159" t="s">
        <v>109</v>
      </c>
      <c r="C24" s="52">
        <v>0</v>
      </c>
      <c r="D24" s="45"/>
      <c r="E24" s="46"/>
      <c r="F24" s="11"/>
      <c r="G24" s="47"/>
      <c r="H24" s="47"/>
      <c r="I24" s="47"/>
      <c r="J24" s="48"/>
      <c r="K24" s="316">
        <v>2</v>
      </c>
      <c r="L24" s="328" t="s">
        <v>23</v>
      </c>
      <c r="M24" s="328">
        <v>2</v>
      </c>
      <c r="N24" s="328" t="s">
        <v>23</v>
      </c>
      <c r="O24" s="328" t="s">
        <v>20</v>
      </c>
      <c r="P24" s="328" t="s">
        <v>20</v>
      </c>
      <c r="Q24" s="4" t="s">
        <v>20</v>
      </c>
      <c r="R24" s="4" t="s">
        <v>20</v>
      </c>
      <c r="S24" s="4" t="s">
        <v>20</v>
      </c>
      <c r="T24" s="5" t="s">
        <v>20</v>
      </c>
      <c r="U24" s="288">
        <v>2</v>
      </c>
      <c r="V24" s="136">
        <f t="shared" si="0"/>
        <v>2</v>
      </c>
    </row>
    <row r="25" spans="1:22" ht="12.75">
      <c r="A25" s="159">
        <v>21</v>
      </c>
      <c r="B25" s="159" t="s">
        <v>110</v>
      </c>
      <c r="C25" s="52">
        <v>0</v>
      </c>
      <c r="D25" s="45"/>
      <c r="E25" s="46"/>
      <c r="F25" s="11"/>
      <c r="G25" s="47"/>
      <c r="H25" s="47"/>
      <c r="I25" s="47"/>
      <c r="J25" s="48"/>
      <c r="K25" s="316" t="s">
        <v>23</v>
      </c>
      <c r="L25" s="328" t="s">
        <v>23</v>
      </c>
      <c r="M25" s="328" t="s">
        <v>23</v>
      </c>
      <c r="N25" s="328" t="s">
        <v>23</v>
      </c>
      <c r="O25" s="328" t="s">
        <v>23</v>
      </c>
      <c r="P25" s="328" t="s">
        <v>23</v>
      </c>
      <c r="Q25" s="4"/>
      <c r="R25" s="4"/>
      <c r="S25" s="4"/>
      <c r="T25" s="5"/>
      <c r="U25" s="288">
        <v>6</v>
      </c>
      <c r="V25" s="314">
        <f t="shared" si="0"/>
        <v>6</v>
      </c>
    </row>
    <row r="26" spans="1:22" ht="12.75">
      <c r="A26" s="159">
        <v>22</v>
      </c>
      <c r="B26" s="159" t="s">
        <v>111</v>
      </c>
      <c r="C26" s="52">
        <v>0</v>
      </c>
      <c r="D26" s="45"/>
      <c r="E26" s="46"/>
      <c r="F26" s="11"/>
      <c r="G26" s="47"/>
      <c r="H26" s="47"/>
      <c r="I26" s="47"/>
      <c r="J26" s="48"/>
      <c r="K26" s="316">
        <v>14</v>
      </c>
      <c r="L26" s="328">
        <v>2</v>
      </c>
      <c r="M26" s="328">
        <v>1</v>
      </c>
      <c r="N26" s="328">
        <v>6</v>
      </c>
      <c r="O26" s="328">
        <v>6</v>
      </c>
      <c r="P26" s="328" t="s">
        <v>20</v>
      </c>
      <c r="Q26" s="4" t="s">
        <v>20</v>
      </c>
      <c r="R26" s="4" t="s">
        <v>20</v>
      </c>
      <c r="S26" s="4" t="s">
        <v>20</v>
      </c>
      <c r="T26" s="5" t="s">
        <v>20</v>
      </c>
      <c r="U26" s="292">
        <v>0</v>
      </c>
      <c r="V26" s="136">
        <f t="shared" si="0"/>
        <v>0</v>
      </c>
    </row>
    <row r="27" spans="1:22" ht="12.75">
      <c r="A27" s="159">
        <v>23</v>
      </c>
      <c r="B27" s="159" t="s">
        <v>112</v>
      </c>
      <c r="C27" s="39">
        <v>1</v>
      </c>
      <c r="D27" s="45"/>
      <c r="E27" s="46"/>
      <c r="F27" s="11"/>
      <c r="G27" s="47"/>
      <c r="H27" s="47"/>
      <c r="I27" s="47"/>
      <c r="J27" s="48"/>
      <c r="K27" s="316" t="s">
        <v>23</v>
      </c>
      <c r="L27" s="328" t="s">
        <v>23</v>
      </c>
      <c r="M27" s="328" t="s">
        <v>23</v>
      </c>
      <c r="N27" s="328" t="s">
        <v>23</v>
      </c>
      <c r="O27" s="328" t="s">
        <v>23</v>
      </c>
      <c r="P27" s="328" t="s">
        <v>23</v>
      </c>
      <c r="Q27" s="4"/>
      <c r="R27" s="4"/>
      <c r="S27" s="4"/>
      <c r="T27" s="5"/>
      <c r="U27" s="288">
        <v>6</v>
      </c>
      <c r="V27" s="314">
        <f t="shared" si="0"/>
        <v>7</v>
      </c>
    </row>
    <row r="28" spans="1:22" ht="12.75">
      <c r="A28" s="159">
        <v>24</v>
      </c>
      <c r="B28" s="159" t="s">
        <v>113</v>
      </c>
      <c r="C28" s="39">
        <v>1</v>
      </c>
      <c r="D28" s="45"/>
      <c r="E28" s="46"/>
      <c r="F28" s="11"/>
      <c r="G28" s="47"/>
      <c r="H28" s="47"/>
      <c r="I28" s="47"/>
      <c r="J28" s="48"/>
      <c r="K28" s="316">
        <v>22</v>
      </c>
      <c r="L28" s="328">
        <v>15</v>
      </c>
      <c r="M28" s="328">
        <v>8</v>
      </c>
      <c r="N28" s="328">
        <v>13</v>
      </c>
      <c r="O28" s="328">
        <v>9</v>
      </c>
      <c r="P28" s="328">
        <v>6</v>
      </c>
      <c r="Q28" s="4" t="s">
        <v>20</v>
      </c>
      <c r="R28" s="4" t="s">
        <v>20</v>
      </c>
      <c r="S28" s="4" t="s">
        <v>20</v>
      </c>
      <c r="T28" s="5" t="s">
        <v>20</v>
      </c>
      <c r="U28" s="292">
        <v>0</v>
      </c>
      <c r="V28" s="314">
        <f t="shared" si="0"/>
        <v>1</v>
      </c>
    </row>
    <row r="29" spans="1:22" ht="12.75">
      <c r="A29" s="159">
        <v>25</v>
      </c>
      <c r="B29" s="159" t="s">
        <v>114</v>
      </c>
      <c r="C29" s="52">
        <v>0</v>
      </c>
      <c r="D29" s="45"/>
      <c r="E29" s="46"/>
      <c r="F29" s="11"/>
      <c r="G29" s="47"/>
      <c r="H29" s="47"/>
      <c r="I29" s="47"/>
      <c r="J29" s="48"/>
      <c r="K29" s="316">
        <v>18</v>
      </c>
      <c r="L29" s="328" t="s">
        <v>23</v>
      </c>
      <c r="M29" s="328">
        <v>21</v>
      </c>
      <c r="N29" s="328">
        <v>11</v>
      </c>
      <c r="O29" s="328">
        <v>14</v>
      </c>
      <c r="P29" s="328" t="s">
        <v>20</v>
      </c>
      <c r="Q29" s="4" t="s">
        <v>20</v>
      </c>
      <c r="R29" s="4" t="s">
        <v>20</v>
      </c>
      <c r="S29" s="4" t="s">
        <v>20</v>
      </c>
      <c r="T29" s="5" t="s">
        <v>20</v>
      </c>
      <c r="U29" s="288">
        <v>1</v>
      </c>
      <c r="V29" s="136">
        <f t="shared" si="0"/>
        <v>1</v>
      </c>
    </row>
    <row r="30" spans="1:22" ht="12.75">
      <c r="A30" s="159">
        <v>26</v>
      </c>
      <c r="B30" s="159" t="s">
        <v>115</v>
      </c>
      <c r="C30" s="52">
        <v>0</v>
      </c>
      <c r="D30" s="45"/>
      <c r="E30" s="46"/>
      <c r="F30" s="11"/>
      <c r="G30" s="47"/>
      <c r="H30" s="47"/>
      <c r="I30" s="47"/>
      <c r="J30" s="48"/>
      <c r="K30" s="316">
        <v>3</v>
      </c>
      <c r="L30" s="328">
        <v>3</v>
      </c>
      <c r="M30" s="328">
        <v>3</v>
      </c>
      <c r="N30" s="328" t="s">
        <v>20</v>
      </c>
      <c r="O30" s="328" t="s">
        <v>20</v>
      </c>
      <c r="P30" s="328" t="s">
        <v>20</v>
      </c>
      <c r="Q30" s="4" t="s">
        <v>20</v>
      </c>
      <c r="R30" s="4" t="s">
        <v>20</v>
      </c>
      <c r="S30" s="4" t="s">
        <v>20</v>
      </c>
      <c r="T30" s="5" t="s">
        <v>20</v>
      </c>
      <c r="U30" s="292">
        <v>0</v>
      </c>
      <c r="V30" s="136">
        <f t="shared" si="0"/>
        <v>0</v>
      </c>
    </row>
    <row r="31" spans="1:22" ht="12.75">
      <c r="A31" s="159">
        <v>27</v>
      </c>
      <c r="B31" s="159" t="s">
        <v>116</v>
      </c>
      <c r="C31" s="39">
        <v>2</v>
      </c>
      <c r="D31" s="45"/>
      <c r="E31" s="46"/>
      <c r="F31" s="11"/>
      <c r="G31" s="47"/>
      <c r="H31" s="47"/>
      <c r="I31" s="47"/>
      <c r="J31" s="48"/>
      <c r="K31" s="316" t="s">
        <v>23</v>
      </c>
      <c r="L31" s="328" t="s">
        <v>23</v>
      </c>
      <c r="M31" s="328" t="s">
        <v>23</v>
      </c>
      <c r="N31" s="328" t="s">
        <v>23</v>
      </c>
      <c r="O31" s="328" t="s">
        <v>23</v>
      </c>
      <c r="P31" s="328" t="s">
        <v>23</v>
      </c>
      <c r="Q31" s="4"/>
      <c r="R31" s="4"/>
      <c r="S31" s="4"/>
      <c r="T31" s="5"/>
      <c r="U31" s="288">
        <v>6</v>
      </c>
      <c r="V31" s="314">
        <f t="shared" si="0"/>
        <v>8</v>
      </c>
    </row>
    <row r="32" spans="1:22" ht="12.75">
      <c r="A32" s="293">
        <v>28</v>
      </c>
      <c r="B32" s="293" t="s">
        <v>117</v>
      </c>
      <c r="C32" s="294">
        <v>1</v>
      </c>
      <c r="D32" s="350"/>
      <c r="E32" s="351"/>
      <c r="F32" s="296"/>
      <c r="G32" s="352"/>
      <c r="H32" s="352"/>
      <c r="I32" s="352"/>
      <c r="J32" s="353"/>
      <c r="K32" s="299" t="s">
        <v>23</v>
      </c>
      <c r="L32" s="297" t="s">
        <v>23</v>
      </c>
      <c r="M32" s="297"/>
      <c r="N32" s="297"/>
      <c r="O32" s="297"/>
      <c r="P32" s="297"/>
      <c r="Q32" s="297"/>
      <c r="R32" s="297"/>
      <c r="S32" s="297"/>
      <c r="T32" s="300"/>
      <c r="U32" s="309">
        <v>2</v>
      </c>
      <c r="V32" s="310">
        <f t="shared" si="0"/>
        <v>3</v>
      </c>
    </row>
    <row r="33" spans="1:22" ht="12.75">
      <c r="A33" s="159">
        <v>29</v>
      </c>
      <c r="B33" s="159" t="s">
        <v>118</v>
      </c>
      <c r="C33" s="40">
        <v>9</v>
      </c>
      <c r="D33" s="45"/>
      <c r="E33" s="46"/>
      <c r="F33" s="11"/>
      <c r="G33" s="47"/>
      <c r="H33" s="47"/>
      <c r="I33" s="47"/>
      <c r="J33" s="48"/>
      <c r="K33" s="316" t="s">
        <v>23</v>
      </c>
      <c r="L33" s="328" t="s">
        <v>23</v>
      </c>
      <c r="M33" s="328" t="s">
        <v>23</v>
      </c>
      <c r="N33" s="328" t="s">
        <v>23</v>
      </c>
      <c r="O33" s="328" t="s">
        <v>23</v>
      </c>
      <c r="P33" s="328" t="s">
        <v>23</v>
      </c>
      <c r="Q33" s="4"/>
      <c r="R33" s="4"/>
      <c r="S33" s="4"/>
      <c r="T33" s="5"/>
      <c r="U33" s="288">
        <v>6</v>
      </c>
      <c r="V33" s="312">
        <f t="shared" si="0"/>
        <v>15</v>
      </c>
    </row>
    <row r="34" spans="1:22" ht="12.75">
      <c r="A34" s="159">
        <v>30</v>
      </c>
      <c r="B34" s="159" t="s">
        <v>119</v>
      </c>
      <c r="C34" s="52">
        <v>0</v>
      </c>
      <c r="D34" s="45"/>
      <c r="E34" s="46"/>
      <c r="F34" s="11"/>
      <c r="G34" s="47"/>
      <c r="H34" s="47"/>
      <c r="I34" s="47"/>
      <c r="J34" s="48"/>
      <c r="K34" s="316">
        <v>15</v>
      </c>
      <c r="L34" s="328" t="s">
        <v>20</v>
      </c>
      <c r="M34" s="328" t="s">
        <v>20</v>
      </c>
      <c r="N34" s="328" t="s">
        <v>20</v>
      </c>
      <c r="O34" s="328" t="s">
        <v>20</v>
      </c>
      <c r="P34" s="328" t="s">
        <v>20</v>
      </c>
      <c r="Q34" s="4" t="s">
        <v>20</v>
      </c>
      <c r="R34" s="4" t="s">
        <v>20</v>
      </c>
      <c r="S34" s="4" t="s">
        <v>20</v>
      </c>
      <c r="T34" s="5" t="s">
        <v>20</v>
      </c>
      <c r="U34" s="292">
        <v>0</v>
      </c>
      <c r="V34" s="136">
        <f t="shared" si="0"/>
        <v>0</v>
      </c>
    </row>
    <row r="35" spans="1:22" ht="12.75">
      <c r="A35" s="159">
        <v>31</v>
      </c>
      <c r="B35" s="159" t="s">
        <v>120</v>
      </c>
      <c r="C35" s="226">
        <v>0</v>
      </c>
      <c r="D35" s="45"/>
      <c r="E35" s="46"/>
      <c r="F35" s="11"/>
      <c r="G35" s="47"/>
      <c r="H35" s="47"/>
      <c r="I35" s="47"/>
      <c r="J35" s="48"/>
      <c r="K35" s="316">
        <v>19</v>
      </c>
      <c r="L35" s="328">
        <v>10</v>
      </c>
      <c r="M35" s="328">
        <v>11</v>
      </c>
      <c r="N35" s="328" t="s">
        <v>20</v>
      </c>
      <c r="O35" s="328" t="s">
        <v>20</v>
      </c>
      <c r="P35" s="328" t="s">
        <v>20</v>
      </c>
      <c r="Q35" s="4" t="s">
        <v>20</v>
      </c>
      <c r="R35" s="4" t="s">
        <v>20</v>
      </c>
      <c r="S35" s="4" t="s">
        <v>20</v>
      </c>
      <c r="T35" s="5" t="s">
        <v>20</v>
      </c>
      <c r="U35" s="292">
        <v>0</v>
      </c>
      <c r="V35" s="136">
        <f t="shared" si="0"/>
        <v>0</v>
      </c>
    </row>
    <row r="36" spans="1:22" ht="12.75">
      <c r="A36" s="159">
        <v>32</v>
      </c>
      <c r="B36" s="159" t="s">
        <v>129</v>
      </c>
      <c r="C36" s="226"/>
      <c r="D36" s="45"/>
      <c r="E36" s="46"/>
      <c r="F36" s="11"/>
      <c r="G36" s="47"/>
      <c r="H36" s="47"/>
      <c r="I36" s="47"/>
      <c r="J36" s="48"/>
      <c r="K36" s="317">
        <v>20</v>
      </c>
      <c r="L36" s="329">
        <v>15</v>
      </c>
      <c r="M36" s="329">
        <v>25</v>
      </c>
      <c r="N36" s="329">
        <v>14</v>
      </c>
      <c r="O36" s="329">
        <v>12</v>
      </c>
      <c r="P36" s="328">
        <v>7</v>
      </c>
      <c r="Q36" s="4" t="s">
        <v>20</v>
      </c>
      <c r="R36" s="4" t="s">
        <v>20</v>
      </c>
      <c r="S36" s="4" t="s">
        <v>20</v>
      </c>
      <c r="T36" s="5" t="s">
        <v>20</v>
      </c>
      <c r="U36" s="292">
        <v>0</v>
      </c>
      <c r="V36" s="136">
        <f t="shared" si="0"/>
        <v>0</v>
      </c>
    </row>
    <row r="37" spans="1:22" ht="13.5" thickBot="1">
      <c r="A37" s="293">
        <v>33</v>
      </c>
      <c r="B37" s="293" t="s">
        <v>121</v>
      </c>
      <c r="C37" s="354">
        <v>7</v>
      </c>
      <c r="D37" s="355"/>
      <c r="E37" s="356"/>
      <c r="F37" s="296"/>
      <c r="G37" s="357"/>
      <c r="H37" s="357"/>
      <c r="I37" s="357"/>
      <c r="J37" s="358"/>
      <c r="K37" s="359" t="s">
        <v>23</v>
      </c>
      <c r="L37" s="357" t="s">
        <v>23</v>
      </c>
      <c r="M37" s="357"/>
      <c r="N37" s="357"/>
      <c r="O37" s="357"/>
      <c r="P37" s="357"/>
      <c r="Q37" s="357"/>
      <c r="R37" s="357"/>
      <c r="S37" s="357"/>
      <c r="T37" s="360"/>
      <c r="U37" s="361">
        <v>2</v>
      </c>
      <c r="V37" s="362">
        <f t="shared" si="0"/>
        <v>9</v>
      </c>
    </row>
    <row r="38" spans="1:22" ht="13.5" thickTop="1">
      <c r="A38" s="480" t="s">
        <v>11</v>
      </c>
      <c r="B38" s="481"/>
      <c r="C38" s="19">
        <v>0</v>
      </c>
      <c r="D38" s="19">
        <v>0</v>
      </c>
      <c r="E38" s="6">
        <v>0</v>
      </c>
      <c r="F38" s="6">
        <v>0</v>
      </c>
      <c r="G38" s="6">
        <v>0</v>
      </c>
      <c r="H38" s="6">
        <v>0</v>
      </c>
      <c r="I38" s="6">
        <v>0</v>
      </c>
      <c r="J38" s="115">
        <v>0</v>
      </c>
      <c r="K38" s="53">
        <v>27</v>
      </c>
      <c r="L38" s="13">
        <v>18</v>
      </c>
      <c r="M38" s="13">
        <v>26</v>
      </c>
      <c r="N38" s="13">
        <v>27</v>
      </c>
      <c r="O38" s="13">
        <v>26</v>
      </c>
      <c r="P38" s="13">
        <v>28</v>
      </c>
      <c r="Q38" s="13">
        <v>0</v>
      </c>
      <c r="R38" s="13">
        <v>0</v>
      </c>
      <c r="S38" s="13">
        <v>0</v>
      </c>
      <c r="T38" s="119">
        <v>0</v>
      </c>
      <c r="U38" s="117">
        <v>27</v>
      </c>
      <c r="V38" s="114">
        <v>11</v>
      </c>
    </row>
    <row r="39" spans="1:22" ht="13.5" thickBot="1">
      <c r="A39" s="446"/>
      <c r="B39" s="482"/>
      <c r="C39" s="20">
        <f>$A$37-C38</f>
        <v>33</v>
      </c>
      <c r="D39" s="20">
        <f aca="true" t="shared" si="1" ref="D39:V39">$A$37-D38</f>
        <v>33</v>
      </c>
      <c r="E39" s="96">
        <f t="shared" si="1"/>
        <v>33</v>
      </c>
      <c r="F39" s="96">
        <f t="shared" si="1"/>
        <v>33</v>
      </c>
      <c r="G39" s="96">
        <f t="shared" si="1"/>
        <v>33</v>
      </c>
      <c r="H39" s="96">
        <f t="shared" si="1"/>
        <v>33</v>
      </c>
      <c r="I39" s="96">
        <f t="shared" si="1"/>
        <v>33</v>
      </c>
      <c r="J39" s="116">
        <f t="shared" si="1"/>
        <v>33</v>
      </c>
      <c r="K39" s="20">
        <f t="shared" si="1"/>
        <v>6</v>
      </c>
      <c r="L39" s="96">
        <f t="shared" si="1"/>
        <v>15</v>
      </c>
      <c r="M39" s="96">
        <f t="shared" si="1"/>
        <v>7</v>
      </c>
      <c r="N39" s="96">
        <f t="shared" si="1"/>
        <v>6</v>
      </c>
      <c r="O39" s="96">
        <f t="shared" si="1"/>
        <v>7</v>
      </c>
      <c r="P39" s="96">
        <f t="shared" si="1"/>
        <v>5</v>
      </c>
      <c r="Q39" s="96">
        <f>$A$37-Q38</f>
        <v>33</v>
      </c>
      <c r="R39" s="96">
        <f>$A$37-R38</f>
        <v>33</v>
      </c>
      <c r="S39" s="96">
        <f>$A$37-S38</f>
        <v>33</v>
      </c>
      <c r="T39" s="97">
        <f t="shared" si="1"/>
        <v>33</v>
      </c>
      <c r="U39" s="118">
        <f t="shared" si="1"/>
        <v>6</v>
      </c>
      <c r="V39" s="132">
        <f t="shared" si="1"/>
        <v>22</v>
      </c>
    </row>
    <row r="40" ht="13.5" thickTop="1"/>
    <row r="41" ht="12.75"/>
    <row r="42" ht="12.75"/>
    <row r="44" ht="12.75"/>
    <row r="45" ht="12.75"/>
    <row r="46" ht="12.75"/>
    <row r="47" ht="12.75"/>
    <row r="48" ht="12.75"/>
    <row r="49" ht="12.75"/>
    <row r="50" ht="12.75"/>
    <row r="51" ht="12.75"/>
    <row r="53" ht="12.75"/>
    <row r="54" ht="12.75"/>
    <row r="55" ht="12.75"/>
    <row r="56" ht="12.75"/>
    <row r="57" ht="12.75"/>
    <row r="58" ht="12.75"/>
    <row r="59" ht="12.75"/>
    <row r="60" ht="12.75"/>
    <row r="61" ht="12.75"/>
  </sheetData>
  <mergeCells count="9">
    <mergeCell ref="B1:S1"/>
    <mergeCell ref="U3:U4"/>
    <mergeCell ref="D3:J3"/>
    <mergeCell ref="V3:V4"/>
    <mergeCell ref="K3:T3"/>
    <mergeCell ref="A3:A4"/>
    <mergeCell ref="B3:B4"/>
    <mergeCell ref="A38:B39"/>
    <mergeCell ref="C3:C4"/>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46"/>
  <sheetViews>
    <sheetView workbookViewId="0" topLeftCell="C7">
      <selection activeCell="X18" sqref="X18"/>
    </sheetView>
  </sheetViews>
  <sheetFormatPr defaultColWidth="9.00390625" defaultRowHeight="12.75"/>
  <cols>
    <col min="1" max="1" width="3.625" style="0" customWidth="1"/>
    <col min="2" max="2" width="34.25390625" style="0" customWidth="1"/>
    <col min="3" max="3" width="3.375" style="0" customWidth="1"/>
    <col min="4" max="4" width="3.00390625" style="0" customWidth="1"/>
    <col min="5" max="5" width="3.375" style="0" customWidth="1"/>
    <col min="6" max="6" width="3.00390625" style="0" customWidth="1"/>
    <col min="7" max="7" width="3.625" style="0" customWidth="1"/>
    <col min="8" max="8" width="3.00390625" style="0" customWidth="1"/>
    <col min="9" max="9" width="4.25390625" style="0" customWidth="1"/>
    <col min="10" max="10" width="3.00390625" style="0" customWidth="1"/>
    <col min="11" max="11" width="4.875" style="0" customWidth="1"/>
    <col min="12" max="12" width="4.625" style="0" customWidth="1"/>
    <col min="13" max="13" width="4.875" style="0" customWidth="1"/>
    <col min="14" max="14" width="4.00390625" style="0" customWidth="1"/>
    <col min="15" max="15" width="3.00390625" style="0" customWidth="1"/>
    <col min="16" max="16" width="4.625" style="0" customWidth="1"/>
    <col min="17" max="18" width="3.00390625" style="0" customWidth="1"/>
    <col min="19" max="19" width="2.125" style="0" customWidth="1"/>
    <col min="20" max="20" width="2.00390625" style="0" customWidth="1"/>
    <col min="21" max="21" width="4.625" style="0" customWidth="1"/>
    <col min="22" max="22" width="3.00390625" style="0" customWidth="1"/>
    <col min="23" max="23" width="4.625" style="0" customWidth="1"/>
    <col min="24" max="26" width="3.00390625" style="0" customWidth="1"/>
    <col min="27" max="27" width="3.25390625" style="0" customWidth="1"/>
    <col min="28" max="28" width="4.25390625" style="0" customWidth="1"/>
    <col min="29" max="29" width="3.00390625" style="0" customWidth="1"/>
    <col min="30" max="30" width="4.625" style="0" customWidth="1"/>
    <col min="31" max="33" width="3.00390625" style="0" customWidth="1"/>
    <col min="34" max="34" width="3.125" style="0" customWidth="1"/>
    <col min="35" max="35" width="4.00390625" style="0" customWidth="1"/>
    <col min="36" max="36" width="3.00390625" style="0" customWidth="1"/>
    <col min="37" max="37" width="4.625" style="0" customWidth="1"/>
    <col min="38" max="39" width="3.00390625" style="0" customWidth="1"/>
    <col min="40" max="40" width="2.125" style="0" customWidth="1"/>
    <col min="41" max="41" width="3.125" style="0" customWidth="1"/>
  </cols>
  <sheetData>
    <row r="1" spans="2:27" ht="20.25">
      <c r="B1" s="494" t="s">
        <v>125</v>
      </c>
      <c r="C1" s="494"/>
      <c r="D1" s="494"/>
      <c r="E1" s="494"/>
      <c r="F1" s="494"/>
      <c r="G1" s="494"/>
      <c r="H1" s="494"/>
      <c r="I1" s="494"/>
      <c r="J1" s="494"/>
      <c r="K1" s="494"/>
      <c r="L1" s="494"/>
      <c r="M1" s="494"/>
      <c r="N1" s="495"/>
      <c r="O1" s="495"/>
      <c r="P1" s="495"/>
      <c r="Q1" s="495"/>
      <c r="R1" s="495"/>
      <c r="S1" s="495"/>
      <c r="T1" s="495"/>
      <c r="U1" s="495"/>
      <c r="V1" s="495"/>
      <c r="W1" s="495"/>
      <c r="X1" s="495"/>
      <c r="Y1" s="495"/>
      <c r="Z1" s="495"/>
      <c r="AA1" s="495"/>
    </row>
    <row r="2" spans="2:27" ht="21" thickBot="1">
      <c r="B2" s="55"/>
      <c r="C2" s="55"/>
      <c r="D2" s="55"/>
      <c r="E2" s="55"/>
      <c r="F2" s="55"/>
      <c r="G2" s="55"/>
      <c r="H2" s="55"/>
      <c r="I2" s="55"/>
      <c r="J2" s="55"/>
      <c r="K2" s="55"/>
      <c r="L2" s="55"/>
      <c r="M2" s="55"/>
      <c r="N2" s="56"/>
      <c r="O2" s="56"/>
      <c r="P2" s="56"/>
      <c r="Q2" s="56"/>
      <c r="R2" s="56"/>
      <c r="S2" s="56"/>
      <c r="T2" s="56"/>
      <c r="U2" s="56"/>
      <c r="V2" s="56"/>
      <c r="W2" s="56"/>
      <c r="X2" s="56"/>
      <c r="Y2" s="56"/>
      <c r="Z2" s="56"/>
      <c r="AA2" s="56"/>
    </row>
    <row r="3" spans="1:41" ht="14.25" thickBot="1" thickTop="1">
      <c r="A3" s="480" t="s">
        <v>8</v>
      </c>
      <c r="B3" s="498" t="s">
        <v>122</v>
      </c>
      <c r="C3" s="501" t="s">
        <v>57</v>
      </c>
      <c r="D3" s="502"/>
      <c r="E3" s="502"/>
      <c r="F3" s="502"/>
      <c r="G3" s="502"/>
      <c r="H3" s="502"/>
      <c r="I3" s="502"/>
      <c r="J3" s="502"/>
      <c r="K3" s="502"/>
      <c r="L3" s="502"/>
      <c r="M3" s="503"/>
      <c r="N3" s="504" t="s">
        <v>58</v>
      </c>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row>
    <row r="4" spans="1:41" ht="13.5" thickTop="1">
      <c r="A4" s="496"/>
      <c r="B4" s="499"/>
      <c r="C4" s="507" t="s">
        <v>59</v>
      </c>
      <c r="D4" s="508"/>
      <c r="E4" s="509" t="s">
        <v>75</v>
      </c>
      <c r="F4" s="508"/>
      <c r="G4" s="509" t="s">
        <v>76</v>
      </c>
      <c r="H4" s="509"/>
      <c r="I4" s="509" t="s">
        <v>77</v>
      </c>
      <c r="J4" s="509"/>
      <c r="K4" s="510" t="s">
        <v>60</v>
      </c>
      <c r="L4" s="511"/>
      <c r="M4" s="512"/>
      <c r="N4" s="513" t="s">
        <v>61</v>
      </c>
      <c r="O4" s="514"/>
      <c r="P4" s="514"/>
      <c r="Q4" s="515"/>
      <c r="R4" s="515"/>
      <c r="S4" s="516"/>
      <c r="T4" s="517"/>
      <c r="U4" s="513">
        <v>40674</v>
      </c>
      <c r="V4" s="514"/>
      <c r="W4" s="514"/>
      <c r="X4" s="515"/>
      <c r="Y4" s="515"/>
      <c r="Z4" s="516"/>
      <c r="AA4" s="517"/>
      <c r="AB4" s="513" t="s">
        <v>62</v>
      </c>
      <c r="AC4" s="514"/>
      <c r="AD4" s="514"/>
      <c r="AE4" s="515"/>
      <c r="AF4" s="515"/>
      <c r="AG4" s="516"/>
      <c r="AH4" s="517"/>
      <c r="AI4" s="513" t="s">
        <v>62</v>
      </c>
      <c r="AJ4" s="514"/>
      <c r="AK4" s="514"/>
      <c r="AL4" s="515"/>
      <c r="AM4" s="515"/>
      <c r="AN4" s="516"/>
      <c r="AO4" s="517"/>
    </row>
    <row r="5" spans="1:41" ht="13.5" thickBot="1">
      <c r="A5" s="497"/>
      <c r="B5" s="500"/>
      <c r="C5" s="57" t="s">
        <v>63</v>
      </c>
      <c r="D5" s="58" t="s">
        <v>64</v>
      </c>
      <c r="E5" s="58" t="s">
        <v>65</v>
      </c>
      <c r="F5" s="58" t="s">
        <v>66</v>
      </c>
      <c r="G5" s="58" t="s">
        <v>67</v>
      </c>
      <c r="H5" s="58" t="s">
        <v>68</v>
      </c>
      <c r="I5" s="58" t="s">
        <v>69</v>
      </c>
      <c r="J5" s="58" t="s">
        <v>70</v>
      </c>
      <c r="K5" s="59" t="s">
        <v>30</v>
      </c>
      <c r="L5" s="60" t="s">
        <v>42</v>
      </c>
      <c r="M5" s="61" t="s">
        <v>28</v>
      </c>
      <c r="N5" s="14" t="s">
        <v>22</v>
      </c>
      <c r="O5" s="15" t="s">
        <v>24</v>
      </c>
      <c r="P5" s="15" t="s">
        <v>25</v>
      </c>
      <c r="Q5" s="15" t="s">
        <v>26</v>
      </c>
      <c r="R5" s="15" t="s">
        <v>27</v>
      </c>
      <c r="S5" s="15" t="s">
        <v>28</v>
      </c>
      <c r="T5" s="16" t="s">
        <v>29</v>
      </c>
      <c r="U5" s="14" t="s">
        <v>22</v>
      </c>
      <c r="V5" s="15" t="s">
        <v>24</v>
      </c>
      <c r="W5" s="15" t="s">
        <v>25</v>
      </c>
      <c r="X5" s="15" t="s">
        <v>26</v>
      </c>
      <c r="Y5" s="15" t="s">
        <v>27</v>
      </c>
      <c r="Z5" s="15" t="s">
        <v>28</v>
      </c>
      <c r="AA5" s="16" t="s">
        <v>29</v>
      </c>
      <c r="AB5" s="14" t="s">
        <v>22</v>
      </c>
      <c r="AC5" s="15" t="s">
        <v>24</v>
      </c>
      <c r="AD5" s="15" t="s">
        <v>25</v>
      </c>
      <c r="AE5" s="15" t="s">
        <v>26</v>
      </c>
      <c r="AF5" s="15" t="s">
        <v>27</v>
      </c>
      <c r="AG5" s="15" t="s">
        <v>28</v>
      </c>
      <c r="AH5" s="16" t="s">
        <v>71</v>
      </c>
      <c r="AI5" s="14" t="s">
        <v>22</v>
      </c>
      <c r="AJ5" s="15" t="s">
        <v>24</v>
      </c>
      <c r="AK5" s="15" t="s">
        <v>25</v>
      </c>
      <c r="AL5" s="15" t="s">
        <v>26</v>
      </c>
      <c r="AM5" s="15" t="s">
        <v>27</v>
      </c>
      <c r="AN5" s="15" t="s">
        <v>28</v>
      </c>
      <c r="AO5" s="16" t="s">
        <v>71</v>
      </c>
    </row>
    <row r="6" spans="1:41" ht="13.5" thickTop="1">
      <c r="A6" s="323">
        <v>1</v>
      </c>
      <c r="B6" s="347" t="s">
        <v>90</v>
      </c>
      <c r="C6" s="348" t="s">
        <v>144</v>
      </c>
      <c r="D6" s="319">
        <v>12</v>
      </c>
      <c r="E6" s="318" t="s">
        <v>145</v>
      </c>
      <c r="F6" s="319">
        <v>14</v>
      </c>
      <c r="G6" s="318" t="s">
        <v>146</v>
      </c>
      <c r="H6" s="319">
        <v>14</v>
      </c>
      <c r="I6" s="318" t="s">
        <v>147</v>
      </c>
      <c r="J6" s="319">
        <v>15</v>
      </c>
      <c r="K6" s="321">
        <f>D6+F6+H6+J6</f>
        <v>55</v>
      </c>
      <c r="L6" s="319" t="str">
        <f>IF(K6&gt;=50,"Доп","Н/д")</f>
        <v>Доп</v>
      </c>
      <c r="M6" s="322">
        <v>12</v>
      </c>
      <c r="N6" s="392">
        <v>14</v>
      </c>
      <c r="O6" s="393">
        <v>38</v>
      </c>
      <c r="P6" s="394">
        <f>O6/45</f>
        <v>0.8444444444444444</v>
      </c>
      <c r="Q6" s="395">
        <v>19</v>
      </c>
      <c r="R6" s="396">
        <f>IF(Q6&lt;24,2,IF(Q6&lt;28,3,IF(Q6&lt;31,4,5)))</f>
        <v>2</v>
      </c>
      <c r="S6" s="393"/>
      <c r="T6" s="313"/>
      <c r="U6" s="292">
        <v>22</v>
      </c>
      <c r="V6" s="135">
        <v>47</v>
      </c>
      <c r="W6" s="363">
        <f>V6/45</f>
        <v>1.0444444444444445</v>
      </c>
      <c r="X6" s="364">
        <v>25</v>
      </c>
      <c r="Y6" s="365">
        <f>IF(X6&lt;24,2,IF(X6&lt;28,3,IF(X6&lt;31,4,5)))</f>
        <v>3</v>
      </c>
      <c r="Z6" s="135"/>
      <c r="AA6" s="136"/>
      <c r="AB6" s="42"/>
      <c r="AC6" s="4"/>
      <c r="AD6" s="64"/>
      <c r="AE6" s="65"/>
      <c r="AF6" s="63"/>
      <c r="AG6" s="4"/>
      <c r="AH6" s="5"/>
      <c r="AI6" s="42"/>
      <c r="AJ6" s="4"/>
      <c r="AK6" s="64"/>
      <c r="AL6" s="65"/>
      <c r="AM6" s="63"/>
      <c r="AN6" s="4"/>
      <c r="AO6" s="5"/>
    </row>
    <row r="7" spans="1:41" ht="12.75">
      <c r="A7" s="323">
        <v>2</v>
      </c>
      <c r="B7" s="347" t="s">
        <v>91</v>
      </c>
      <c r="C7" s="349" t="s">
        <v>152</v>
      </c>
      <c r="D7" s="319">
        <v>13</v>
      </c>
      <c r="E7" s="318" t="s">
        <v>153</v>
      </c>
      <c r="F7" s="319">
        <v>14</v>
      </c>
      <c r="G7" s="318" t="s">
        <v>154</v>
      </c>
      <c r="H7" s="320">
        <v>14</v>
      </c>
      <c r="I7" s="318" t="s">
        <v>155</v>
      </c>
      <c r="J7" s="320">
        <v>14</v>
      </c>
      <c r="K7" s="321">
        <f>D7+F7+H7+J7</f>
        <v>55</v>
      </c>
      <c r="L7" s="319" t="str">
        <f>IF(K7&gt;=50,"Доп","Н/д")</f>
        <v>Доп</v>
      </c>
      <c r="M7" s="322">
        <v>8</v>
      </c>
      <c r="N7" s="292">
        <v>48</v>
      </c>
      <c r="O7" s="135">
        <v>53</v>
      </c>
      <c r="P7" s="363">
        <f>O7/45</f>
        <v>1.1777777777777778</v>
      </c>
      <c r="Q7" s="364">
        <v>24</v>
      </c>
      <c r="R7" s="365">
        <f>IF(Q7&lt;24,2,IF(Q7&lt;28,3,IF(Q7&lt;31,4,5)))</f>
        <v>3</v>
      </c>
      <c r="S7" s="135"/>
      <c r="T7" s="136"/>
      <c r="U7" s="31"/>
      <c r="V7" s="28"/>
      <c r="W7" s="137"/>
      <c r="X7" s="139"/>
      <c r="Y7" s="28"/>
      <c r="Z7" s="28"/>
      <c r="AA7" s="23"/>
      <c r="AB7" s="42"/>
      <c r="AC7" s="4"/>
      <c r="AD7" s="62"/>
      <c r="AE7" s="4"/>
      <c r="AF7" s="63"/>
      <c r="AG7" s="4"/>
      <c r="AH7" s="5"/>
      <c r="AI7" s="42"/>
      <c r="AJ7" s="4"/>
      <c r="AK7" s="62"/>
      <c r="AL7" s="4"/>
      <c r="AM7" s="63"/>
      <c r="AN7" s="4"/>
      <c r="AO7" s="5"/>
    </row>
    <row r="8" spans="1:41" ht="12.75">
      <c r="A8" s="159">
        <v>3</v>
      </c>
      <c r="B8" s="346" t="s">
        <v>92</v>
      </c>
      <c r="C8" s="82"/>
      <c r="D8" s="83"/>
      <c r="E8" s="84"/>
      <c r="F8" s="83"/>
      <c r="G8" s="84"/>
      <c r="H8" s="83"/>
      <c r="I8" s="84"/>
      <c r="J8" s="87"/>
      <c r="K8" s="85"/>
      <c r="L8" s="86"/>
      <c r="M8" s="87"/>
      <c r="N8" s="31"/>
      <c r="O8" s="28"/>
      <c r="P8" s="137"/>
      <c r="Q8" s="139"/>
      <c r="R8" s="28"/>
      <c r="S8" s="28"/>
      <c r="T8" s="23"/>
      <c r="U8" s="42"/>
      <c r="V8" s="4"/>
      <c r="W8" s="17"/>
      <c r="X8" s="65"/>
      <c r="Y8" s="4"/>
      <c r="Z8" s="4"/>
      <c r="AA8" s="5"/>
      <c r="AB8" s="42"/>
      <c r="AC8" s="4"/>
      <c r="AD8" s="64"/>
      <c r="AE8" s="65"/>
      <c r="AF8" s="63"/>
      <c r="AG8" s="4"/>
      <c r="AH8" s="5"/>
      <c r="AI8" s="42"/>
      <c r="AJ8" s="4"/>
      <c r="AK8" s="64"/>
      <c r="AL8" s="65"/>
      <c r="AM8" s="63"/>
      <c r="AN8" s="4"/>
      <c r="AO8" s="5"/>
    </row>
    <row r="9" spans="1:41" ht="12.75">
      <c r="A9" s="323">
        <v>4</v>
      </c>
      <c r="B9" s="347" t="s">
        <v>93</v>
      </c>
      <c r="C9" s="349" t="s">
        <v>152</v>
      </c>
      <c r="D9" s="319">
        <v>15</v>
      </c>
      <c r="E9" s="318" t="s">
        <v>153</v>
      </c>
      <c r="F9" s="319">
        <v>14</v>
      </c>
      <c r="G9" s="318" t="s">
        <v>154</v>
      </c>
      <c r="H9" s="319">
        <v>15</v>
      </c>
      <c r="I9" s="318" t="s">
        <v>155</v>
      </c>
      <c r="J9" s="319">
        <v>13</v>
      </c>
      <c r="K9" s="321">
        <f>D9+F9+H9+J9</f>
        <v>57</v>
      </c>
      <c r="L9" s="319" t="str">
        <f>IF(K9&gt;=50,"Доп","Н/д")</f>
        <v>Доп</v>
      </c>
      <c r="M9" s="322">
        <v>14</v>
      </c>
      <c r="N9" s="288">
        <v>70</v>
      </c>
      <c r="O9" s="325">
        <v>53</v>
      </c>
      <c r="P9" s="387">
        <f>O9/45</f>
        <v>1.1777777777777778</v>
      </c>
      <c r="Q9" s="388">
        <v>20</v>
      </c>
      <c r="R9" s="389">
        <f>IF(Q9&lt;24,2,IF(Q9&lt;28,3,IF(Q9&lt;31,4,5)))</f>
        <v>2</v>
      </c>
      <c r="S9" s="325"/>
      <c r="T9" s="314"/>
      <c r="U9" s="288">
        <v>20</v>
      </c>
      <c r="V9" s="325">
        <v>63</v>
      </c>
      <c r="W9" s="387">
        <f>V9/45</f>
        <v>1.4</v>
      </c>
      <c r="X9" s="388">
        <f>22*0.7</f>
        <v>15.399999999999999</v>
      </c>
      <c r="Y9" s="389">
        <f>IF(X9&lt;24,2,IF(X9&lt;28,3,IF(X9&lt;31,4,5)))</f>
        <v>2</v>
      </c>
      <c r="Z9" s="325"/>
      <c r="AA9" s="314"/>
      <c r="AB9" s="292">
        <v>41</v>
      </c>
      <c r="AC9" s="135">
        <v>49</v>
      </c>
      <c r="AD9" s="363">
        <f>AC9/45</f>
        <v>1.0888888888888888</v>
      </c>
      <c r="AE9" s="364">
        <v>31</v>
      </c>
      <c r="AF9" s="365">
        <f>IF(AE9&lt;24,2,IF(AE9&lt;28,3,IF(AE9&lt;31,4,5)))</f>
        <v>5</v>
      </c>
      <c r="AG9" s="135"/>
      <c r="AH9" s="136"/>
      <c r="AI9" s="42"/>
      <c r="AJ9" s="4"/>
      <c r="AK9" s="4"/>
      <c r="AL9" s="4"/>
      <c r="AM9" s="4"/>
      <c r="AN9" s="4"/>
      <c r="AO9" s="5"/>
    </row>
    <row r="10" spans="1:41" ht="15" customHeight="1">
      <c r="A10" s="159">
        <v>5</v>
      </c>
      <c r="B10" s="346" t="s">
        <v>94</v>
      </c>
      <c r="C10" s="153"/>
      <c r="D10" s="154"/>
      <c r="E10" s="155"/>
      <c r="F10" s="154"/>
      <c r="G10" s="155"/>
      <c r="H10" s="154"/>
      <c r="I10" s="155"/>
      <c r="J10" s="156"/>
      <c r="K10" s="157"/>
      <c r="L10" s="158"/>
      <c r="M10" s="156"/>
      <c r="N10" s="31"/>
      <c r="O10" s="28"/>
      <c r="P10" s="137"/>
      <c r="Q10" s="139"/>
      <c r="R10" s="28"/>
      <c r="S10" s="28"/>
      <c r="T10" s="23"/>
      <c r="U10" s="31"/>
      <c r="V10" s="28"/>
      <c r="W10" s="137"/>
      <c r="X10" s="139"/>
      <c r="Y10" s="28"/>
      <c r="Z10" s="28"/>
      <c r="AA10" s="23"/>
      <c r="AB10" s="42"/>
      <c r="AC10" s="4"/>
      <c r="AD10" s="64"/>
      <c r="AE10" s="65"/>
      <c r="AF10" s="63"/>
      <c r="AG10" s="4"/>
      <c r="AH10" s="5"/>
      <c r="AI10" s="42"/>
      <c r="AJ10" s="4"/>
      <c r="AK10" s="4"/>
      <c r="AL10" s="4"/>
      <c r="AM10" s="4"/>
      <c r="AN10" s="4"/>
      <c r="AO10" s="5"/>
    </row>
    <row r="11" spans="1:41" ht="12.75">
      <c r="A11" s="159">
        <v>6</v>
      </c>
      <c r="B11" s="346" t="s">
        <v>95</v>
      </c>
      <c r="C11" s="82"/>
      <c r="D11" s="83"/>
      <c r="E11" s="84"/>
      <c r="F11" s="83"/>
      <c r="G11" s="84"/>
      <c r="H11" s="83"/>
      <c r="I11" s="84"/>
      <c r="J11" s="87"/>
      <c r="K11" s="85"/>
      <c r="L11" s="86"/>
      <c r="M11" s="87"/>
      <c r="N11" s="292">
        <v>35</v>
      </c>
      <c r="O11" s="135">
        <v>18</v>
      </c>
      <c r="P11" s="363">
        <f>O11/45</f>
        <v>0.4</v>
      </c>
      <c r="Q11" s="364">
        <f>26*1.3</f>
        <v>33.800000000000004</v>
      </c>
      <c r="R11" s="365">
        <f>IF(Q11&lt;24,2,IF(Q11&lt;28,3,IF(Q11&lt;31,4,5)))</f>
        <v>5</v>
      </c>
      <c r="S11" s="135"/>
      <c r="T11" s="136"/>
      <c r="U11" s="31"/>
      <c r="V11" s="28"/>
      <c r="W11" s="137"/>
      <c r="X11" s="139"/>
      <c r="Y11" s="28"/>
      <c r="Z11" s="28"/>
      <c r="AA11" s="23"/>
      <c r="AB11" s="42"/>
      <c r="AC11" s="4"/>
      <c r="AD11" s="64"/>
      <c r="AE11" s="65"/>
      <c r="AF11" s="63"/>
      <c r="AG11" s="4"/>
      <c r="AH11" s="5"/>
      <c r="AI11" s="42"/>
      <c r="AJ11" s="4"/>
      <c r="AK11" s="4"/>
      <c r="AL11" s="4"/>
      <c r="AM11" s="4"/>
      <c r="AN11" s="4"/>
      <c r="AO11" s="5"/>
    </row>
    <row r="12" spans="1:41" ht="12.75">
      <c r="A12" s="323">
        <v>7</v>
      </c>
      <c r="B12" s="347" t="s">
        <v>96</v>
      </c>
      <c r="C12" s="349" t="s">
        <v>148</v>
      </c>
      <c r="D12" s="319">
        <v>15</v>
      </c>
      <c r="E12" s="318" t="s">
        <v>149</v>
      </c>
      <c r="F12" s="319">
        <v>14</v>
      </c>
      <c r="G12" s="318" t="s">
        <v>150</v>
      </c>
      <c r="H12" s="319">
        <v>14</v>
      </c>
      <c r="I12" s="318" t="s">
        <v>151</v>
      </c>
      <c r="J12" s="319">
        <v>8</v>
      </c>
      <c r="K12" s="321">
        <f>D12+F12+H12+J12</f>
        <v>51</v>
      </c>
      <c r="L12" s="319" t="str">
        <f>IF(K12&gt;=50,"Доп","Н/д")</f>
        <v>Доп</v>
      </c>
      <c r="M12" s="322">
        <v>16</v>
      </c>
      <c r="N12" s="292">
        <v>28</v>
      </c>
      <c r="O12" s="135">
        <v>53</v>
      </c>
      <c r="P12" s="363">
        <f>O12/45</f>
        <v>1.1777777777777778</v>
      </c>
      <c r="Q12" s="364">
        <f>28*1.3</f>
        <v>36.4</v>
      </c>
      <c r="R12" s="365">
        <f>IF(Q12&lt;24,2,IF(Q12&lt;28,3,IF(Q12&lt;31,4,5)))</f>
        <v>5</v>
      </c>
      <c r="S12" s="135"/>
      <c r="T12" s="136"/>
      <c r="U12" s="42"/>
      <c r="V12" s="4"/>
      <c r="W12" s="17"/>
      <c r="X12" s="65"/>
      <c r="Y12" s="4"/>
      <c r="Z12" s="4"/>
      <c r="AA12" s="5"/>
      <c r="AB12" s="42"/>
      <c r="AC12" s="4"/>
      <c r="AD12" s="17"/>
      <c r="AE12" s="65"/>
      <c r="AF12" s="4"/>
      <c r="AG12" s="4"/>
      <c r="AH12" s="5"/>
      <c r="AI12" s="42"/>
      <c r="AJ12" s="4"/>
      <c r="AK12" s="62"/>
      <c r="AL12" s="4"/>
      <c r="AM12" s="63"/>
      <c r="AN12" s="4"/>
      <c r="AO12" s="5"/>
    </row>
    <row r="13" spans="1:41" ht="12.75">
      <c r="A13" s="159">
        <v>8</v>
      </c>
      <c r="B13" s="346" t="s">
        <v>97</v>
      </c>
      <c r="C13" s="82"/>
      <c r="D13" s="83"/>
      <c r="E13" s="84"/>
      <c r="F13" s="83"/>
      <c r="G13" s="84"/>
      <c r="H13" s="83"/>
      <c r="I13" s="84"/>
      <c r="J13" s="87"/>
      <c r="K13" s="85"/>
      <c r="L13" s="86"/>
      <c r="M13" s="87"/>
      <c r="N13" s="31"/>
      <c r="O13" s="28"/>
      <c r="P13" s="137"/>
      <c r="Q13" s="139"/>
      <c r="R13" s="28"/>
      <c r="S13" s="28"/>
      <c r="T13" s="23"/>
      <c r="U13" s="31"/>
      <c r="V13" s="28"/>
      <c r="W13" s="137"/>
      <c r="X13" s="139"/>
      <c r="Y13" s="28"/>
      <c r="Z13" s="28"/>
      <c r="AA13" s="23"/>
      <c r="AB13" s="31"/>
      <c r="AC13" s="28"/>
      <c r="AD13" s="137"/>
      <c r="AE13" s="139"/>
      <c r="AF13" s="28"/>
      <c r="AG13" s="28"/>
      <c r="AH13" s="23"/>
      <c r="AI13" s="42"/>
      <c r="AJ13" s="4"/>
      <c r="AK13" s="64"/>
      <c r="AL13" s="65"/>
      <c r="AM13" s="63"/>
      <c r="AN13" s="4"/>
      <c r="AO13" s="5"/>
    </row>
    <row r="14" spans="1:41" ht="12.75">
      <c r="A14" s="159">
        <v>9</v>
      </c>
      <c r="B14" s="346" t="s">
        <v>98</v>
      </c>
      <c r="C14" s="82"/>
      <c r="D14" s="83"/>
      <c r="E14" s="84"/>
      <c r="F14" s="83"/>
      <c r="G14" s="84"/>
      <c r="H14" s="83"/>
      <c r="I14" s="84"/>
      <c r="J14" s="87"/>
      <c r="K14" s="85"/>
      <c r="L14" s="86"/>
      <c r="M14" s="87"/>
      <c r="N14" s="31"/>
      <c r="O14" s="28"/>
      <c r="P14" s="137"/>
      <c r="Q14" s="139"/>
      <c r="R14" s="28"/>
      <c r="S14" s="28"/>
      <c r="T14" s="23"/>
      <c r="U14" s="42"/>
      <c r="V14" s="4"/>
      <c r="W14" s="17"/>
      <c r="X14" s="65"/>
      <c r="Y14" s="4"/>
      <c r="Z14" s="4"/>
      <c r="AA14" s="5"/>
      <c r="AB14" s="42"/>
      <c r="AC14" s="4"/>
      <c r="AD14" s="17"/>
      <c r="AE14" s="65"/>
      <c r="AF14" s="4"/>
      <c r="AG14" s="4"/>
      <c r="AH14" s="5"/>
      <c r="AI14" s="42"/>
      <c r="AJ14" s="4"/>
      <c r="AK14" s="17"/>
      <c r="AL14" s="65"/>
      <c r="AM14" s="4"/>
      <c r="AN14" s="4"/>
      <c r="AO14" s="5"/>
    </row>
    <row r="15" spans="1:41" ht="12.75">
      <c r="A15" s="323">
        <v>10</v>
      </c>
      <c r="B15" s="347" t="s">
        <v>99</v>
      </c>
      <c r="C15" s="349" t="s">
        <v>140</v>
      </c>
      <c r="D15" s="319">
        <v>14</v>
      </c>
      <c r="E15" s="318" t="s">
        <v>141</v>
      </c>
      <c r="F15" s="319">
        <v>15</v>
      </c>
      <c r="G15" s="318" t="s">
        <v>142</v>
      </c>
      <c r="H15" s="320">
        <v>14</v>
      </c>
      <c r="I15" s="318" t="s">
        <v>143</v>
      </c>
      <c r="J15" s="320">
        <v>11</v>
      </c>
      <c r="K15" s="321">
        <f>D15+F15+H15+J15</f>
        <v>54</v>
      </c>
      <c r="L15" s="319" t="str">
        <f>IF(K15&gt;=50,"Доп","Н/д")</f>
        <v>Доп</v>
      </c>
      <c r="M15" s="322">
        <v>3</v>
      </c>
      <c r="N15" s="288">
        <v>21</v>
      </c>
      <c r="O15" s="325">
        <v>47</v>
      </c>
      <c r="P15" s="387">
        <f aca="true" t="shared" si="0" ref="P15:P27">O15/45</f>
        <v>1.0444444444444445</v>
      </c>
      <c r="Q15" s="388">
        <v>21</v>
      </c>
      <c r="R15" s="389">
        <f aca="true" t="shared" si="1" ref="R15:R27">IF(Q15&lt;24,2,IF(Q15&lt;28,3,IF(Q15&lt;31,4,5)))</f>
        <v>2</v>
      </c>
      <c r="S15" s="325"/>
      <c r="T15" s="314"/>
      <c r="U15" s="292">
        <v>19</v>
      </c>
      <c r="V15" s="135">
        <v>24</v>
      </c>
      <c r="W15" s="363">
        <f>V15/45</f>
        <v>0.5333333333333333</v>
      </c>
      <c r="X15" s="364">
        <f>23*1.3</f>
        <v>29.900000000000002</v>
      </c>
      <c r="Y15" s="365">
        <f>IF(X15&lt;24,2,IF(X15&lt;28,3,IF(X15&lt;31,4,5)))</f>
        <v>4</v>
      </c>
      <c r="Z15" s="135"/>
      <c r="AA15" s="136"/>
      <c r="AB15" s="31"/>
      <c r="AC15" s="28"/>
      <c r="AD15" s="137"/>
      <c r="AE15" s="139"/>
      <c r="AF15" s="28"/>
      <c r="AG15" s="28"/>
      <c r="AH15" s="23"/>
      <c r="AI15" s="42"/>
      <c r="AJ15" s="4"/>
      <c r="AK15" s="4"/>
      <c r="AL15" s="4"/>
      <c r="AM15" s="4"/>
      <c r="AN15" s="4"/>
      <c r="AO15" s="5"/>
    </row>
    <row r="16" spans="1:41" ht="12.75">
      <c r="A16" s="159">
        <v>11</v>
      </c>
      <c r="B16" s="346" t="s">
        <v>100</v>
      </c>
      <c r="C16" s="82"/>
      <c r="D16" s="83"/>
      <c r="E16" s="84"/>
      <c r="F16" s="83"/>
      <c r="G16" s="84"/>
      <c r="H16" s="83"/>
      <c r="I16" s="84"/>
      <c r="J16" s="87"/>
      <c r="K16" s="85"/>
      <c r="L16" s="86"/>
      <c r="M16" s="87"/>
      <c r="N16" s="288">
        <v>51</v>
      </c>
      <c r="O16" s="325">
        <v>45</v>
      </c>
      <c r="P16" s="387">
        <f t="shared" si="0"/>
        <v>1</v>
      </c>
      <c r="Q16" s="388">
        <v>20</v>
      </c>
      <c r="R16" s="389">
        <f t="shared" si="1"/>
        <v>2</v>
      </c>
      <c r="S16" s="325"/>
      <c r="T16" s="314"/>
      <c r="U16" s="31"/>
      <c r="V16" s="28"/>
      <c r="W16" s="137"/>
      <c r="X16" s="139"/>
      <c r="Y16" s="28"/>
      <c r="Z16" s="28"/>
      <c r="AA16" s="23"/>
      <c r="AB16" s="42"/>
      <c r="AC16" s="4"/>
      <c r="AD16" s="62"/>
      <c r="AE16" s="4"/>
      <c r="AF16" s="63"/>
      <c r="AG16" s="4"/>
      <c r="AH16" s="5"/>
      <c r="AI16" s="42"/>
      <c r="AJ16" s="4"/>
      <c r="AK16" s="62"/>
      <c r="AL16" s="4"/>
      <c r="AM16" s="63"/>
      <c r="AN16" s="4"/>
      <c r="AO16" s="5"/>
    </row>
    <row r="17" spans="1:41" ht="12.75">
      <c r="A17" s="323">
        <v>12</v>
      </c>
      <c r="B17" s="347" t="s">
        <v>101</v>
      </c>
      <c r="C17" s="349" t="s">
        <v>140</v>
      </c>
      <c r="D17" s="319">
        <v>15</v>
      </c>
      <c r="E17" s="318" t="s">
        <v>141</v>
      </c>
      <c r="F17" s="319">
        <v>15</v>
      </c>
      <c r="G17" s="318" t="s">
        <v>142</v>
      </c>
      <c r="H17" s="320">
        <v>15</v>
      </c>
      <c r="I17" s="318" t="s">
        <v>143</v>
      </c>
      <c r="J17" s="320">
        <v>15</v>
      </c>
      <c r="K17" s="321">
        <f aca="true" t="shared" si="2" ref="K17:K25">D17+F17+H17+J17</f>
        <v>60</v>
      </c>
      <c r="L17" s="319" t="str">
        <f aca="true" t="shared" si="3" ref="L17:L25">IF(K17&gt;=50,"Доп","Н/д")</f>
        <v>Доп</v>
      </c>
      <c r="M17" s="322">
        <v>5</v>
      </c>
      <c r="N17" s="292">
        <v>16</v>
      </c>
      <c r="O17" s="135">
        <v>59</v>
      </c>
      <c r="P17" s="363">
        <f t="shared" si="0"/>
        <v>1.3111111111111111</v>
      </c>
      <c r="Q17" s="364">
        <v>25</v>
      </c>
      <c r="R17" s="365">
        <f t="shared" si="1"/>
        <v>3</v>
      </c>
      <c r="S17" s="135"/>
      <c r="T17" s="136"/>
      <c r="U17" s="31"/>
      <c r="V17" s="28"/>
      <c r="W17" s="137"/>
      <c r="X17" s="139"/>
      <c r="Y17" s="28"/>
      <c r="Z17" s="28"/>
      <c r="AA17" s="23"/>
      <c r="AB17" s="42"/>
      <c r="AC17" s="4"/>
      <c r="AD17" s="4"/>
      <c r="AE17" s="4"/>
      <c r="AF17" s="4"/>
      <c r="AG17" s="4"/>
      <c r="AH17" s="5"/>
      <c r="AI17" s="42"/>
      <c r="AJ17" s="4"/>
      <c r="AK17" s="4"/>
      <c r="AL17" s="4"/>
      <c r="AM17" s="4"/>
      <c r="AN17" s="4"/>
      <c r="AO17" s="5"/>
    </row>
    <row r="18" spans="1:41" ht="12.75">
      <c r="A18" s="323">
        <v>13</v>
      </c>
      <c r="B18" s="347" t="s">
        <v>102</v>
      </c>
      <c r="C18" s="349" t="s">
        <v>148</v>
      </c>
      <c r="D18" s="319">
        <v>13</v>
      </c>
      <c r="E18" s="318" t="s">
        <v>149</v>
      </c>
      <c r="F18" s="319">
        <v>12</v>
      </c>
      <c r="G18" s="318" t="s">
        <v>150</v>
      </c>
      <c r="H18" s="320">
        <v>13</v>
      </c>
      <c r="I18" s="318" t="s">
        <v>151</v>
      </c>
      <c r="J18" s="320">
        <v>13</v>
      </c>
      <c r="K18" s="321">
        <f t="shared" si="2"/>
        <v>51</v>
      </c>
      <c r="L18" s="319" t="str">
        <f t="shared" si="3"/>
        <v>Доп</v>
      </c>
      <c r="M18" s="322">
        <v>9</v>
      </c>
      <c r="N18" s="288">
        <v>46</v>
      </c>
      <c r="O18" s="325">
        <v>33</v>
      </c>
      <c r="P18" s="387">
        <f t="shared" si="0"/>
        <v>0.7333333333333333</v>
      </c>
      <c r="Q18" s="388">
        <v>21</v>
      </c>
      <c r="R18" s="389">
        <f t="shared" si="1"/>
        <v>2</v>
      </c>
      <c r="S18" s="325"/>
      <c r="T18" s="314"/>
      <c r="U18" s="292">
        <v>79</v>
      </c>
      <c r="V18" s="135">
        <v>53</v>
      </c>
      <c r="W18" s="363">
        <f>V18/45</f>
        <v>1.1777777777777778</v>
      </c>
      <c r="X18" s="364">
        <v>24</v>
      </c>
      <c r="Y18" s="365">
        <f>IF(X18&lt;24,2,IF(X18&lt;28,3,IF(X18&lt;31,4,5)))</f>
        <v>3</v>
      </c>
      <c r="Z18" s="135"/>
      <c r="AA18" s="136"/>
      <c r="AB18" s="42"/>
      <c r="AC18" s="4"/>
      <c r="AD18" s="64"/>
      <c r="AE18" s="65"/>
      <c r="AF18" s="63"/>
      <c r="AG18" s="4"/>
      <c r="AH18" s="5"/>
      <c r="AI18" s="42"/>
      <c r="AJ18" s="4"/>
      <c r="AK18" s="64"/>
      <c r="AL18" s="65"/>
      <c r="AM18" s="63"/>
      <c r="AN18" s="4"/>
      <c r="AO18" s="5"/>
    </row>
    <row r="19" spans="1:41" ht="12.75">
      <c r="A19" s="323">
        <v>14</v>
      </c>
      <c r="B19" s="347" t="s">
        <v>103</v>
      </c>
      <c r="C19" s="349" t="s">
        <v>144</v>
      </c>
      <c r="D19" s="319">
        <v>13</v>
      </c>
      <c r="E19" s="318" t="s">
        <v>145</v>
      </c>
      <c r="F19" s="319">
        <v>12</v>
      </c>
      <c r="G19" s="318" t="s">
        <v>146</v>
      </c>
      <c r="H19" s="319">
        <v>12</v>
      </c>
      <c r="I19" s="318" t="s">
        <v>147</v>
      </c>
      <c r="J19" s="319">
        <v>14</v>
      </c>
      <c r="K19" s="321">
        <f t="shared" si="2"/>
        <v>51</v>
      </c>
      <c r="L19" s="319" t="str">
        <f t="shared" si="3"/>
        <v>Доп</v>
      </c>
      <c r="M19" s="322">
        <v>17</v>
      </c>
      <c r="N19" s="288">
        <v>12</v>
      </c>
      <c r="O19" s="325">
        <v>22</v>
      </c>
      <c r="P19" s="387">
        <f t="shared" si="0"/>
        <v>0.4888888888888889</v>
      </c>
      <c r="Q19" s="388">
        <f>14*1.3</f>
        <v>18.2</v>
      </c>
      <c r="R19" s="389">
        <f t="shared" si="1"/>
        <v>2</v>
      </c>
      <c r="S19" s="325"/>
      <c r="T19" s="314"/>
      <c r="U19" s="292">
        <v>56</v>
      </c>
      <c r="V19" s="135">
        <v>22</v>
      </c>
      <c r="W19" s="363">
        <f>V19/45</f>
        <v>0.4888888888888889</v>
      </c>
      <c r="X19" s="364">
        <v>24</v>
      </c>
      <c r="Y19" s="365">
        <f>IF(X19&lt;24,2,IF(X19&lt;28,3,IF(X19&lt;31,4,5)))</f>
        <v>3</v>
      </c>
      <c r="Z19" s="135"/>
      <c r="AA19" s="136"/>
      <c r="AB19" s="42"/>
      <c r="AC19" s="4"/>
      <c r="AD19" s="64"/>
      <c r="AE19" s="65"/>
      <c r="AF19" s="63"/>
      <c r="AG19" s="4"/>
      <c r="AH19" s="5"/>
      <c r="AI19" s="42"/>
      <c r="AJ19" s="4"/>
      <c r="AK19" s="64"/>
      <c r="AL19" s="65"/>
      <c r="AM19" s="63"/>
      <c r="AN19" s="4"/>
      <c r="AO19" s="5"/>
    </row>
    <row r="20" spans="1:41" ht="12.75">
      <c r="A20" s="323">
        <v>15</v>
      </c>
      <c r="B20" s="347" t="s">
        <v>104</v>
      </c>
      <c r="C20" s="349" t="s">
        <v>144</v>
      </c>
      <c r="D20" s="319">
        <v>14</v>
      </c>
      <c r="E20" s="318" t="s">
        <v>145</v>
      </c>
      <c r="F20" s="319">
        <v>13</v>
      </c>
      <c r="G20" s="318" t="s">
        <v>146</v>
      </c>
      <c r="H20" s="320">
        <v>15</v>
      </c>
      <c r="I20" s="318" t="s">
        <v>147</v>
      </c>
      <c r="J20" s="320">
        <v>9</v>
      </c>
      <c r="K20" s="321">
        <f t="shared" si="2"/>
        <v>51</v>
      </c>
      <c r="L20" s="319" t="str">
        <f t="shared" si="3"/>
        <v>Доп</v>
      </c>
      <c r="M20" s="322">
        <v>4</v>
      </c>
      <c r="N20" s="292">
        <v>105</v>
      </c>
      <c r="O20" s="135">
        <v>53</v>
      </c>
      <c r="P20" s="363">
        <f t="shared" si="0"/>
        <v>1.1777777777777778</v>
      </c>
      <c r="Q20" s="364">
        <v>24</v>
      </c>
      <c r="R20" s="365">
        <f t="shared" si="1"/>
        <v>3</v>
      </c>
      <c r="S20" s="135"/>
      <c r="T20" s="136"/>
      <c r="U20" s="42"/>
      <c r="V20" s="4"/>
      <c r="W20" s="17"/>
      <c r="X20" s="65"/>
      <c r="Y20" s="4"/>
      <c r="Z20" s="4"/>
      <c r="AA20" s="5"/>
      <c r="AB20" s="42"/>
      <c r="AC20" s="4"/>
      <c r="AD20" s="17"/>
      <c r="AE20" s="65"/>
      <c r="AF20" s="4"/>
      <c r="AG20" s="4"/>
      <c r="AH20" s="5"/>
      <c r="AI20" s="42"/>
      <c r="AJ20" s="4"/>
      <c r="AK20" s="4"/>
      <c r="AL20" s="4"/>
      <c r="AM20" s="4"/>
      <c r="AN20" s="4"/>
      <c r="AO20" s="5"/>
    </row>
    <row r="21" spans="1:41" ht="12.75">
      <c r="A21" s="323">
        <v>16</v>
      </c>
      <c r="B21" s="347" t="s">
        <v>105</v>
      </c>
      <c r="C21" s="349" t="s">
        <v>152</v>
      </c>
      <c r="D21" s="319">
        <v>15</v>
      </c>
      <c r="E21" s="318" t="s">
        <v>153</v>
      </c>
      <c r="F21" s="319">
        <v>13</v>
      </c>
      <c r="G21" s="318" t="s">
        <v>154</v>
      </c>
      <c r="H21" s="319">
        <v>14</v>
      </c>
      <c r="I21" s="318" t="s">
        <v>155</v>
      </c>
      <c r="J21" s="319">
        <v>14</v>
      </c>
      <c r="K21" s="321">
        <f t="shared" si="2"/>
        <v>56</v>
      </c>
      <c r="L21" s="319" t="str">
        <f t="shared" si="3"/>
        <v>Доп</v>
      </c>
      <c r="M21" s="322">
        <v>18</v>
      </c>
      <c r="N21" s="288">
        <v>49</v>
      </c>
      <c r="O21" s="325">
        <v>52</v>
      </c>
      <c r="P21" s="387">
        <f t="shared" si="0"/>
        <v>1.1555555555555554</v>
      </c>
      <c r="Q21" s="388">
        <v>22</v>
      </c>
      <c r="R21" s="389">
        <f t="shared" si="1"/>
        <v>2</v>
      </c>
      <c r="S21" s="325"/>
      <c r="T21" s="314"/>
      <c r="U21" s="292">
        <v>26</v>
      </c>
      <c r="V21" s="135">
        <v>23</v>
      </c>
      <c r="W21" s="363">
        <f>V21/45</f>
        <v>0.5111111111111111</v>
      </c>
      <c r="X21" s="364">
        <f>1.3*25</f>
        <v>32.5</v>
      </c>
      <c r="Y21" s="365">
        <f>IF(X21&lt;24,2,IF(X21&lt;28,3,IF(X21&lt;31,4,5)))</f>
        <v>5</v>
      </c>
      <c r="Z21" s="135"/>
      <c r="AA21" s="136"/>
      <c r="AB21" s="42"/>
      <c r="AC21" s="4"/>
      <c r="AD21" s="4"/>
      <c r="AE21" s="4"/>
      <c r="AF21" s="4"/>
      <c r="AG21" s="4"/>
      <c r="AH21" s="5"/>
      <c r="AI21" s="42"/>
      <c r="AJ21" s="4"/>
      <c r="AK21" s="4"/>
      <c r="AL21" s="4"/>
      <c r="AM21" s="4"/>
      <c r="AN21" s="4"/>
      <c r="AO21" s="5"/>
    </row>
    <row r="22" spans="1:41" ht="12.75">
      <c r="A22" s="323">
        <v>17</v>
      </c>
      <c r="B22" s="347" t="s">
        <v>106</v>
      </c>
      <c r="C22" s="349" t="s">
        <v>136</v>
      </c>
      <c r="D22" s="319">
        <v>14</v>
      </c>
      <c r="E22" s="318" t="s">
        <v>137</v>
      </c>
      <c r="F22" s="319">
        <v>13</v>
      </c>
      <c r="G22" s="318" t="s">
        <v>138</v>
      </c>
      <c r="H22" s="320">
        <v>13</v>
      </c>
      <c r="I22" s="318" t="s">
        <v>139</v>
      </c>
      <c r="J22" s="320">
        <v>13</v>
      </c>
      <c r="K22" s="321">
        <f t="shared" si="2"/>
        <v>53</v>
      </c>
      <c r="L22" s="319" t="str">
        <f t="shared" si="3"/>
        <v>Доп</v>
      </c>
      <c r="M22" s="322">
        <v>6</v>
      </c>
      <c r="N22" s="292">
        <v>64</v>
      </c>
      <c r="O22" s="135">
        <v>58</v>
      </c>
      <c r="P22" s="363">
        <f t="shared" si="0"/>
        <v>1.288888888888889</v>
      </c>
      <c r="Q22" s="364">
        <v>26</v>
      </c>
      <c r="R22" s="365">
        <f t="shared" si="1"/>
        <v>3</v>
      </c>
      <c r="S22" s="135"/>
      <c r="T22" s="136"/>
      <c r="U22" s="31"/>
      <c r="V22" s="28"/>
      <c r="W22" s="137"/>
      <c r="X22" s="139"/>
      <c r="Y22" s="28"/>
      <c r="Z22" s="28"/>
      <c r="AA22" s="23"/>
      <c r="AB22" s="31"/>
      <c r="AC22" s="28"/>
      <c r="AD22" s="137"/>
      <c r="AE22" s="139"/>
      <c r="AF22" s="28"/>
      <c r="AG22" s="28"/>
      <c r="AH22" s="23"/>
      <c r="AI22" s="42"/>
      <c r="AJ22" s="4"/>
      <c r="AK22" s="4"/>
      <c r="AL22" s="4"/>
      <c r="AM22" s="4"/>
      <c r="AN22" s="4"/>
      <c r="AO22" s="5"/>
    </row>
    <row r="23" spans="1:41" ht="12.75">
      <c r="A23" s="323">
        <v>18</v>
      </c>
      <c r="B23" s="347" t="s">
        <v>107</v>
      </c>
      <c r="C23" s="349" t="s">
        <v>144</v>
      </c>
      <c r="D23" s="319">
        <v>12</v>
      </c>
      <c r="E23" s="318" t="s">
        <v>145</v>
      </c>
      <c r="F23" s="319">
        <v>13</v>
      </c>
      <c r="G23" s="318" t="s">
        <v>146</v>
      </c>
      <c r="H23" s="320">
        <v>13</v>
      </c>
      <c r="I23" s="318" t="s">
        <v>147</v>
      </c>
      <c r="J23" s="320">
        <v>13</v>
      </c>
      <c r="K23" s="321">
        <f t="shared" si="2"/>
        <v>51</v>
      </c>
      <c r="L23" s="319" t="str">
        <f t="shared" si="3"/>
        <v>Доп</v>
      </c>
      <c r="M23" s="322">
        <v>10</v>
      </c>
      <c r="N23" s="292">
        <v>3</v>
      </c>
      <c r="O23" s="135">
        <v>57</v>
      </c>
      <c r="P23" s="363">
        <f t="shared" si="0"/>
        <v>1.2666666666666666</v>
      </c>
      <c r="Q23" s="364">
        <v>27</v>
      </c>
      <c r="R23" s="365">
        <f t="shared" si="1"/>
        <v>3</v>
      </c>
      <c r="S23" s="135"/>
      <c r="T23" s="136"/>
      <c r="U23" s="42"/>
      <c r="V23" s="4"/>
      <c r="W23" s="17"/>
      <c r="X23" s="65"/>
      <c r="Y23" s="4"/>
      <c r="Z23" s="4"/>
      <c r="AA23" s="5"/>
      <c r="AB23" s="42"/>
      <c r="AC23" s="4"/>
      <c r="AD23" s="4"/>
      <c r="AE23" s="4"/>
      <c r="AF23" s="4"/>
      <c r="AG23" s="4"/>
      <c r="AH23" s="5"/>
      <c r="AI23" s="42"/>
      <c r="AJ23" s="4"/>
      <c r="AK23" s="4"/>
      <c r="AL23" s="4"/>
      <c r="AM23" s="4"/>
      <c r="AN23" s="4"/>
      <c r="AO23" s="5"/>
    </row>
    <row r="24" spans="1:41" ht="12.75">
      <c r="A24" s="323">
        <v>19</v>
      </c>
      <c r="B24" s="347" t="s">
        <v>108</v>
      </c>
      <c r="C24" s="349" t="s">
        <v>136</v>
      </c>
      <c r="D24" s="319">
        <v>15</v>
      </c>
      <c r="E24" s="318" t="s">
        <v>137</v>
      </c>
      <c r="F24" s="319">
        <v>14</v>
      </c>
      <c r="G24" s="318" t="s">
        <v>138</v>
      </c>
      <c r="H24" s="320">
        <v>14</v>
      </c>
      <c r="I24" s="318" t="s">
        <v>139</v>
      </c>
      <c r="J24" s="320">
        <v>15</v>
      </c>
      <c r="K24" s="321">
        <f t="shared" si="2"/>
        <v>58</v>
      </c>
      <c r="L24" s="319" t="str">
        <f t="shared" si="3"/>
        <v>Доп</v>
      </c>
      <c r="M24" s="322">
        <v>7</v>
      </c>
      <c r="N24" s="292">
        <v>90</v>
      </c>
      <c r="O24" s="135">
        <v>43</v>
      </c>
      <c r="P24" s="363">
        <f t="shared" si="0"/>
        <v>0.9555555555555556</v>
      </c>
      <c r="Q24" s="364">
        <v>28</v>
      </c>
      <c r="R24" s="365">
        <f t="shared" si="1"/>
        <v>4</v>
      </c>
      <c r="S24" s="135"/>
      <c r="T24" s="136"/>
      <c r="U24" s="42"/>
      <c r="V24" s="4"/>
      <c r="W24" s="17"/>
      <c r="X24" s="65"/>
      <c r="Y24" s="4"/>
      <c r="Z24" s="4"/>
      <c r="AA24" s="5"/>
      <c r="AB24" s="42"/>
      <c r="AC24" s="4"/>
      <c r="AD24" s="4"/>
      <c r="AE24" s="4"/>
      <c r="AF24" s="4"/>
      <c r="AG24" s="4"/>
      <c r="AH24" s="5"/>
      <c r="AI24" s="42"/>
      <c r="AJ24" s="4"/>
      <c r="AK24" s="4"/>
      <c r="AL24" s="4"/>
      <c r="AM24" s="4"/>
      <c r="AN24" s="4"/>
      <c r="AO24" s="5"/>
    </row>
    <row r="25" spans="1:41" ht="12.75">
      <c r="A25" s="323">
        <v>20</v>
      </c>
      <c r="B25" s="347" t="s">
        <v>109</v>
      </c>
      <c r="C25" s="349" t="s">
        <v>140</v>
      </c>
      <c r="D25" s="319">
        <v>13</v>
      </c>
      <c r="E25" s="318" t="s">
        <v>141</v>
      </c>
      <c r="F25" s="319">
        <v>13</v>
      </c>
      <c r="G25" s="318" t="s">
        <v>142</v>
      </c>
      <c r="H25" s="319">
        <v>13</v>
      </c>
      <c r="I25" s="318" t="s">
        <v>143</v>
      </c>
      <c r="J25" s="319">
        <v>15</v>
      </c>
      <c r="K25" s="321">
        <f t="shared" si="2"/>
        <v>54</v>
      </c>
      <c r="L25" s="319" t="str">
        <f t="shared" si="3"/>
        <v>Доп</v>
      </c>
      <c r="M25" s="322">
        <v>13</v>
      </c>
      <c r="N25" s="292">
        <v>24</v>
      </c>
      <c r="O25" s="135">
        <v>53</v>
      </c>
      <c r="P25" s="363">
        <f t="shared" si="0"/>
        <v>1.1777777777777778</v>
      </c>
      <c r="Q25" s="364">
        <v>27</v>
      </c>
      <c r="R25" s="365">
        <f t="shared" si="1"/>
        <v>3</v>
      </c>
      <c r="S25" s="135"/>
      <c r="T25" s="136"/>
      <c r="U25" s="42"/>
      <c r="V25" s="4"/>
      <c r="W25" s="64"/>
      <c r="X25" s="65"/>
      <c r="Y25" s="63"/>
      <c r="Z25" s="4"/>
      <c r="AA25" s="5"/>
      <c r="AB25" s="42"/>
      <c r="AC25" s="4"/>
      <c r="AD25" s="64"/>
      <c r="AE25" s="65"/>
      <c r="AF25" s="63"/>
      <c r="AG25" s="4"/>
      <c r="AH25" s="5"/>
      <c r="AI25" s="42"/>
      <c r="AJ25" s="4"/>
      <c r="AK25" s="64"/>
      <c r="AL25" s="65"/>
      <c r="AM25" s="63"/>
      <c r="AN25" s="4"/>
      <c r="AO25" s="5"/>
    </row>
    <row r="26" spans="1:41" ht="12.75">
      <c r="A26" s="159">
        <v>21</v>
      </c>
      <c r="B26" s="346" t="s">
        <v>110</v>
      </c>
      <c r="C26" s="82"/>
      <c r="D26" s="83"/>
      <c r="E26" s="84"/>
      <c r="F26" s="83"/>
      <c r="G26" s="84"/>
      <c r="H26" s="83"/>
      <c r="I26" s="84"/>
      <c r="J26" s="87"/>
      <c r="K26" s="85"/>
      <c r="L26" s="86"/>
      <c r="M26" s="87"/>
      <c r="N26" s="292">
        <v>87</v>
      </c>
      <c r="O26" s="135">
        <v>46</v>
      </c>
      <c r="P26" s="363">
        <f t="shared" si="0"/>
        <v>1.0222222222222221</v>
      </c>
      <c r="Q26" s="364">
        <v>28</v>
      </c>
      <c r="R26" s="365">
        <f t="shared" si="1"/>
        <v>4</v>
      </c>
      <c r="S26" s="135"/>
      <c r="T26" s="136"/>
      <c r="U26" s="31"/>
      <c r="V26" s="28"/>
      <c r="W26" s="137"/>
      <c r="X26" s="139"/>
      <c r="Y26" s="28"/>
      <c r="Z26" s="28"/>
      <c r="AA26" s="23"/>
      <c r="AB26" s="42"/>
      <c r="AC26" s="4"/>
      <c r="AD26" s="4"/>
      <c r="AE26" s="4"/>
      <c r="AF26" s="4"/>
      <c r="AG26" s="4"/>
      <c r="AH26" s="5"/>
      <c r="AI26" s="42"/>
      <c r="AJ26" s="4"/>
      <c r="AK26" s="4"/>
      <c r="AL26" s="4"/>
      <c r="AM26" s="4"/>
      <c r="AN26" s="4"/>
      <c r="AO26" s="5"/>
    </row>
    <row r="27" spans="1:41" ht="12.75">
      <c r="A27" s="323">
        <v>22</v>
      </c>
      <c r="B27" s="347" t="s">
        <v>111</v>
      </c>
      <c r="C27" s="349" t="s">
        <v>136</v>
      </c>
      <c r="D27" s="319">
        <v>15</v>
      </c>
      <c r="E27" s="318" t="s">
        <v>137</v>
      </c>
      <c r="F27" s="319">
        <v>14</v>
      </c>
      <c r="G27" s="318" t="s">
        <v>138</v>
      </c>
      <c r="H27" s="320">
        <v>14</v>
      </c>
      <c r="I27" s="318" t="s">
        <v>139</v>
      </c>
      <c r="J27" s="320">
        <v>15</v>
      </c>
      <c r="K27" s="321">
        <f>D27+F27+H27+J27</f>
        <v>58</v>
      </c>
      <c r="L27" s="319" t="str">
        <f>IF(K27&gt;=50,"Доп","Н/д")</f>
        <v>Доп</v>
      </c>
      <c r="M27" s="322">
        <v>2</v>
      </c>
      <c r="N27" s="292">
        <v>15</v>
      </c>
      <c r="O27" s="135">
        <v>46</v>
      </c>
      <c r="P27" s="363">
        <f t="shared" si="0"/>
        <v>1.0222222222222221</v>
      </c>
      <c r="Q27" s="364">
        <v>24</v>
      </c>
      <c r="R27" s="365">
        <f t="shared" si="1"/>
        <v>3</v>
      </c>
      <c r="S27" s="135"/>
      <c r="T27" s="136"/>
      <c r="U27" s="42"/>
      <c r="V27" s="4"/>
      <c r="W27" s="17"/>
      <c r="X27" s="65"/>
      <c r="Y27" s="4"/>
      <c r="Z27" s="4"/>
      <c r="AA27" s="5"/>
      <c r="AB27" s="42"/>
      <c r="AC27" s="4"/>
      <c r="AD27" s="4"/>
      <c r="AE27" s="4"/>
      <c r="AF27" s="4"/>
      <c r="AG27" s="4"/>
      <c r="AH27" s="5"/>
      <c r="AI27" s="42"/>
      <c r="AJ27" s="4"/>
      <c r="AK27" s="4"/>
      <c r="AL27" s="4"/>
      <c r="AM27" s="4"/>
      <c r="AN27" s="4"/>
      <c r="AO27" s="5"/>
    </row>
    <row r="28" spans="1:41" ht="12.75">
      <c r="A28" s="159">
        <v>23</v>
      </c>
      <c r="B28" s="346" t="s">
        <v>112</v>
      </c>
      <c r="C28" s="82"/>
      <c r="D28" s="83"/>
      <c r="E28" s="84"/>
      <c r="F28" s="83"/>
      <c r="G28" s="84"/>
      <c r="H28" s="83"/>
      <c r="I28" s="84"/>
      <c r="J28" s="87"/>
      <c r="K28" s="85"/>
      <c r="L28" s="86"/>
      <c r="M28" s="87"/>
      <c r="N28" s="31"/>
      <c r="O28" s="28"/>
      <c r="P28" s="137"/>
      <c r="Q28" s="139"/>
      <c r="R28" s="28"/>
      <c r="S28" s="28"/>
      <c r="T28" s="23"/>
      <c r="U28" s="42"/>
      <c r="V28" s="4"/>
      <c r="W28" s="17"/>
      <c r="X28" s="65"/>
      <c r="Y28" s="4"/>
      <c r="Z28" s="4"/>
      <c r="AA28" s="5"/>
      <c r="AB28" s="42"/>
      <c r="AC28" s="4"/>
      <c r="AD28" s="64"/>
      <c r="AE28" s="65"/>
      <c r="AF28" s="63"/>
      <c r="AG28" s="4"/>
      <c r="AH28" s="5"/>
      <c r="AI28" s="42"/>
      <c r="AJ28" s="4"/>
      <c r="AK28" s="64"/>
      <c r="AL28" s="65"/>
      <c r="AM28" s="63"/>
      <c r="AN28" s="4"/>
      <c r="AO28" s="5"/>
    </row>
    <row r="29" spans="1:41" ht="12.75">
      <c r="A29" s="159">
        <v>24</v>
      </c>
      <c r="B29" s="346" t="s">
        <v>113</v>
      </c>
      <c r="C29" s="82"/>
      <c r="D29" s="86"/>
      <c r="E29" s="84"/>
      <c r="F29" s="86"/>
      <c r="G29" s="84"/>
      <c r="H29" s="83"/>
      <c r="I29" s="84"/>
      <c r="J29" s="87"/>
      <c r="K29" s="85"/>
      <c r="L29" s="86"/>
      <c r="M29" s="87"/>
      <c r="N29" s="292">
        <v>66</v>
      </c>
      <c r="O29" s="135">
        <v>52</v>
      </c>
      <c r="P29" s="363">
        <f>O29/45</f>
        <v>1.1555555555555554</v>
      </c>
      <c r="Q29" s="364">
        <v>24</v>
      </c>
      <c r="R29" s="365">
        <f>IF(Q29&lt;24,2,IF(Q29&lt;28,3,IF(Q29&lt;31,4,5)))</f>
        <v>3</v>
      </c>
      <c r="S29" s="135"/>
      <c r="T29" s="136"/>
      <c r="U29" s="42"/>
      <c r="V29" s="4"/>
      <c r="W29" s="17"/>
      <c r="X29" s="65"/>
      <c r="Y29" s="4"/>
      <c r="Z29" s="4"/>
      <c r="AA29" s="5"/>
      <c r="AB29" s="42"/>
      <c r="AC29" s="4"/>
      <c r="AD29" s="64"/>
      <c r="AE29" s="65"/>
      <c r="AF29" s="63"/>
      <c r="AG29" s="4"/>
      <c r="AH29" s="5"/>
      <c r="AI29" s="42"/>
      <c r="AJ29" s="4"/>
      <c r="AK29" s="64"/>
      <c r="AL29" s="65"/>
      <c r="AM29" s="63"/>
      <c r="AN29" s="4"/>
      <c r="AO29" s="5"/>
    </row>
    <row r="30" spans="1:41" ht="12.75">
      <c r="A30" s="159">
        <v>25</v>
      </c>
      <c r="B30" s="346" t="s">
        <v>114</v>
      </c>
      <c r="C30" s="82"/>
      <c r="D30" s="83"/>
      <c r="E30" s="84"/>
      <c r="F30" s="83"/>
      <c r="G30" s="84"/>
      <c r="H30" s="83"/>
      <c r="I30" s="84"/>
      <c r="J30" s="87"/>
      <c r="K30" s="85"/>
      <c r="L30" s="86"/>
      <c r="M30" s="87"/>
      <c r="N30" s="288">
        <v>61</v>
      </c>
      <c r="O30" s="325">
        <v>34</v>
      </c>
      <c r="P30" s="387">
        <f>O30/45</f>
        <v>0.7555555555555555</v>
      </c>
      <c r="Q30" s="388">
        <v>22</v>
      </c>
      <c r="R30" s="389">
        <f>IF(Q30&lt;24,2,IF(Q30&lt;28,3,IF(Q30&lt;31,4,5)))</f>
        <v>2</v>
      </c>
      <c r="S30" s="325"/>
      <c r="T30" s="314"/>
      <c r="U30" s="42"/>
      <c r="V30" s="4"/>
      <c r="W30" s="17"/>
      <c r="X30" s="65"/>
      <c r="Y30" s="4"/>
      <c r="Z30" s="4"/>
      <c r="AA30" s="5"/>
      <c r="AB30" s="42"/>
      <c r="AC30" s="4"/>
      <c r="AD30" s="64"/>
      <c r="AE30" s="65"/>
      <c r="AF30" s="63"/>
      <c r="AG30" s="4"/>
      <c r="AH30" s="5"/>
      <c r="AI30" s="42"/>
      <c r="AJ30" s="4"/>
      <c r="AK30" s="64"/>
      <c r="AL30" s="65"/>
      <c r="AM30" s="63"/>
      <c r="AN30" s="4"/>
      <c r="AO30" s="5"/>
    </row>
    <row r="31" spans="1:41" ht="12.75">
      <c r="A31" s="159">
        <v>26</v>
      </c>
      <c r="B31" s="346" t="s">
        <v>115</v>
      </c>
      <c r="C31" s="82"/>
      <c r="D31" s="86"/>
      <c r="E31" s="84"/>
      <c r="F31" s="86"/>
      <c r="G31" s="84"/>
      <c r="H31" s="83"/>
      <c r="I31" s="84"/>
      <c r="J31" s="87"/>
      <c r="K31" s="85"/>
      <c r="L31" s="86"/>
      <c r="M31" s="87"/>
      <c r="N31" s="292">
        <v>69</v>
      </c>
      <c r="O31" s="135">
        <v>57</v>
      </c>
      <c r="P31" s="363">
        <f>O31/45</f>
        <v>1.2666666666666666</v>
      </c>
      <c r="Q31" s="364">
        <v>32</v>
      </c>
      <c r="R31" s="365">
        <f>IF(Q31&lt;24,2,IF(Q31&lt;28,3,IF(Q31&lt;31,4,5)))</f>
        <v>5</v>
      </c>
      <c r="S31" s="135"/>
      <c r="T31" s="136"/>
      <c r="U31" s="42"/>
      <c r="V31" s="4"/>
      <c r="W31" s="17"/>
      <c r="X31" s="4"/>
      <c r="Y31" s="4"/>
      <c r="Z31" s="4"/>
      <c r="AA31" s="5"/>
      <c r="AB31" s="42"/>
      <c r="AC31" s="4"/>
      <c r="AD31" s="66"/>
      <c r="AE31" s="65"/>
      <c r="AF31" s="63"/>
      <c r="AG31" s="4"/>
      <c r="AH31" s="5"/>
      <c r="AI31" s="42"/>
      <c r="AJ31" s="4"/>
      <c r="AK31" s="66"/>
      <c r="AL31" s="65"/>
      <c r="AM31" s="63"/>
      <c r="AN31" s="4"/>
      <c r="AO31" s="5"/>
    </row>
    <row r="32" spans="1:41" ht="12.75">
      <c r="A32" s="159">
        <v>27</v>
      </c>
      <c r="B32" s="346" t="s">
        <v>116</v>
      </c>
      <c r="C32" s="82"/>
      <c r="D32" s="83"/>
      <c r="E32" s="84"/>
      <c r="F32" s="86"/>
      <c r="G32" s="84"/>
      <c r="H32" s="83"/>
      <c r="I32" s="83"/>
      <c r="J32" s="87"/>
      <c r="K32" s="85"/>
      <c r="L32" s="86"/>
      <c r="M32" s="88"/>
      <c r="N32" s="31"/>
      <c r="O32" s="28"/>
      <c r="P32" s="138"/>
      <c r="Q32" s="139"/>
      <c r="R32" s="140"/>
      <c r="S32" s="28"/>
      <c r="T32" s="23"/>
      <c r="U32" s="42"/>
      <c r="V32" s="4"/>
      <c r="W32" s="17"/>
      <c r="X32" s="65"/>
      <c r="Y32" s="4"/>
      <c r="Z32" s="4"/>
      <c r="AA32" s="5"/>
      <c r="AB32" s="42"/>
      <c r="AC32" s="4"/>
      <c r="AD32" s="66"/>
      <c r="AE32" s="65"/>
      <c r="AF32" s="63"/>
      <c r="AG32" s="4"/>
      <c r="AH32" s="5"/>
      <c r="AI32" s="42"/>
      <c r="AJ32" s="4"/>
      <c r="AK32" s="66"/>
      <c r="AL32" s="65"/>
      <c r="AM32" s="63"/>
      <c r="AN32" s="4"/>
      <c r="AO32" s="5"/>
    </row>
    <row r="33" spans="1:41" ht="12.75">
      <c r="A33" s="159">
        <v>28</v>
      </c>
      <c r="B33" s="346" t="s">
        <v>117</v>
      </c>
      <c r="C33" s="82"/>
      <c r="D33" s="83"/>
      <c r="E33" s="84"/>
      <c r="F33" s="83"/>
      <c r="G33" s="84"/>
      <c r="H33" s="83"/>
      <c r="I33" s="83"/>
      <c r="J33" s="87"/>
      <c r="K33" s="85"/>
      <c r="L33" s="86"/>
      <c r="M33" s="87"/>
      <c r="N33" s="31"/>
      <c r="O33" s="28"/>
      <c r="P33" s="138"/>
      <c r="Q33" s="139"/>
      <c r="R33" s="140"/>
      <c r="S33" s="28"/>
      <c r="T33" s="23"/>
      <c r="U33" s="42"/>
      <c r="V33" s="4"/>
      <c r="W33" s="17"/>
      <c r="X33" s="65"/>
      <c r="Y33" s="4"/>
      <c r="Z33" s="4"/>
      <c r="AA33" s="5"/>
      <c r="AB33" s="42"/>
      <c r="AC33" s="4"/>
      <c r="AD33" s="66"/>
      <c r="AE33" s="65"/>
      <c r="AF33" s="63"/>
      <c r="AG33" s="4"/>
      <c r="AH33" s="5"/>
      <c r="AI33" s="42"/>
      <c r="AJ33" s="4"/>
      <c r="AK33" s="66"/>
      <c r="AL33" s="65"/>
      <c r="AM33" s="63"/>
      <c r="AN33" s="4"/>
      <c r="AO33" s="5"/>
    </row>
    <row r="34" spans="1:41" ht="12.75">
      <c r="A34" s="159">
        <v>29</v>
      </c>
      <c r="B34" s="346" t="s">
        <v>118</v>
      </c>
      <c r="C34" s="82"/>
      <c r="D34" s="83"/>
      <c r="E34" s="84"/>
      <c r="F34" s="83"/>
      <c r="G34" s="84"/>
      <c r="H34" s="83"/>
      <c r="I34" s="84"/>
      <c r="J34" s="87"/>
      <c r="K34" s="85"/>
      <c r="L34" s="86"/>
      <c r="M34" s="87"/>
      <c r="N34" s="31"/>
      <c r="O34" s="28"/>
      <c r="P34" s="137"/>
      <c r="Q34" s="139"/>
      <c r="R34" s="28"/>
      <c r="S34" s="28"/>
      <c r="T34" s="23"/>
      <c r="U34" s="42"/>
      <c r="V34" s="4"/>
      <c r="W34" s="64"/>
      <c r="X34" s="65"/>
      <c r="Y34" s="63"/>
      <c r="Z34" s="4"/>
      <c r="AA34" s="5"/>
      <c r="AB34" s="42"/>
      <c r="AC34" s="4"/>
      <c r="AD34" s="66"/>
      <c r="AE34" s="65"/>
      <c r="AF34" s="63"/>
      <c r="AG34" s="4"/>
      <c r="AH34" s="5"/>
      <c r="AI34" s="42"/>
      <c r="AJ34" s="4"/>
      <c r="AK34" s="66"/>
      <c r="AL34" s="65"/>
      <c r="AM34" s="63"/>
      <c r="AN34" s="4"/>
      <c r="AO34" s="5"/>
    </row>
    <row r="35" spans="1:41" ht="12.75">
      <c r="A35" s="323">
        <v>30</v>
      </c>
      <c r="B35" s="347" t="s">
        <v>119</v>
      </c>
      <c r="C35" s="349" t="s">
        <v>132</v>
      </c>
      <c r="D35" s="319">
        <v>15</v>
      </c>
      <c r="E35" s="318" t="s">
        <v>133</v>
      </c>
      <c r="F35" s="319">
        <v>15</v>
      </c>
      <c r="G35" s="318" t="s">
        <v>134</v>
      </c>
      <c r="H35" s="320">
        <v>14</v>
      </c>
      <c r="I35" s="318" t="s">
        <v>135</v>
      </c>
      <c r="J35" s="320">
        <v>15</v>
      </c>
      <c r="K35" s="321">
        <f>D35+F35+H35+J35</f>
        <v>59</v>
      </c>
      <c r="L35" s="319" t="str">
        <f>IF(K35&gt;=50,"Доп","Н/д")</f>
        <v>Доп</v>
      </c>
      <c r="M35" s="322">
        <v>1</v>
      </c>
      <c r="N35" s="292">
        <v>49</v>
      </c>
      <c r="O35" s="135">
        <v>56</v>
      </c>
      <c r="P35" s="363">
        <f>O35/45</f>
        <v>1.2444444444444445</v>
      </c>
      <c r="Q35" s="364">
        <v>24</v>
      </c>
      <c r="R35" s="365">
        <f>IF(Q35&lt;24,2,IF(Q35&lt;28,3,IF(Q35&lt;31,4,5)))</f>
        <v>3</v>
      </c>
      <c r="S35" s="135"/>
      <c r="T35" s="136"/>
      <c r="U35" s="42"/>
      <c r="V35" s="4"/>
      <c r="W35" s="17"/>
      <c r="X35" s="65"/>
      <c r="Y35" s="4"/>
      <c r="Z35" s="4"/>
      <c r="AA35" s="5"/>
      <c r="AB35" s="42"/>
      <c r="AC35" s="4"/>
      <c r="AD35" s="17"/>
      <c r="AE35" s="65"/>
      <c r="AF35" s="4"/>
      <c r="AG35" s="4"/>
      <c r="AH35" s="5"/>
      <c r="AI35" s="42"/>
      <c r="AJ35" s="4"/>
      <c r="AK35" s="17"/>
      <c r="AL35" s="65"/>
      <c r="AM35" s="4"/>
      <c r="AN35" s="4"/>
      <c r="AO35" s="5"/>
    </row>
    <row r="36" spans="1:41" ht="12.75">
      <c r="A36" s="323">
        <v>31</v>
      </c>
      <c r="B36" s="347" t="s">
        <v>120</v>
      </c>
      <c r="C36" s="349" t="s">
        <v>132</v>
      </c>
      <c r="D36" s="319">
        <v>14</v>
      </c>
      <c r="E36" s="318" t="s">
        <v>133</v>
      </c>
      <c r="F36" s="319">
        <v>15</v>
      </c>
      <c r="G36" s="318" t="s">
        <v>134</v>
      </c>
      <c r="H36" s="319">
        <v>15</v>
      </c>
      <c r="I36" s="318" t="s">
        <v>135</v>
      </c>
      <c r="J36" s="319">
        <v>15</v>
      </c>
      <c r="K36" s="321">
        <f>D36+F36+H36+J36</f>
        <v>59</v>
      </c>
      <c r="L36" s="319" t="str">
        <f>IF(K36&gt;=50,"Доп","Н/д")</f>
        <v>Доп</v>
      </c>
      <c r="M36" s="322">
        <v>11</v>
      </c>
      <c r="N36" s="292">
        <v>39</v>
      </c>
      <c r="O36" s="135" t="s">
        <v>157</v>
      </c>
      <c r="P36" s="363" t="e">
        <f>O36/45</f>
        <v>#VALUE!</v>
      </c>
      <c r="Q36" s="364">
        <v>24</v>
      </c>
      <c r="R36" s="365">
        <f>IF(Q36&lt;24,2,IF(Q36&lt;28,3,IF(Q36&lt;31,4,5)))</f>
        <v>3</v>
      </c>
      <c r="S36" s="135"/>
      <c r="T36" s="136"/>
      <c r="U36" s="42"/>
      <c r="V36" s="4"/>
      <c r="W36" s="17"/>
      <c r="X36" s="65"/>
      <c r="Y36" s="4"/>
      <c r="Z36" s="4"/>
      <c r="AA36" s="5"/>
      <c r="AB36" s="42"/>
      <c r="AC36" s="4"/>
      <c r="AD36" s="66"/>
      <c r="AE36" s="65"/>
      <c r="AF36" s="63"/>
      <c r="AG36" s="4"/>
      <c r="AH36" s="5"/>
      <c r="AI36" s="42"/>
      <c r="AJ36" s="4"/>
      <c r="AK36" s="66"/>
      <c r="AL36" s="65"/>
      <c r="AM36" s="63"/>
      <c r="AN36" s="4"/>
      <c r="AO36" s="5"/>
    </row>
    <row r="37" spans="1:41" ht="12.75">
      <c r="A37" s="323">
        <v>32</v>
      </c>
      <c r="B37" s="347" t="s">
        <v>129</v>
      </c>
      <c r="C37" s="349" t="s">
        <v>152</v>
      </c>
      <c r="D37" s="319">
        <v>14</v>
      </c>
      <c r="E37" s="318" t="s">
        <v>153</v>
      </c>
      <c r="F37" s="319">
        <v>15</v>
      </c>
      <c r="G37" s="318" t="s">
        <v>154</v>
      </c>
      <c r="H37" s="319">
        <v>14</v>
      </c>
      <c r="I37" s="318" t="s">
        <v>155</v>
      </c>
      <c r="J37" s="319">
        <v>13</v>
      </c>
      <c r="K37" s="321">
        <f>D37+F37+H37+J37</f>
        <v>56</v>
      </c>
      <c r="L37" s="319" t="str">
        <f>IF(K37&gt;=50,"Доп","Н/д")</f>
        <v>Доп</v>
      </c>
      <c r="M37" s="322">
        <v>15</v>
      </c>
      <c r="N37" s="292">
        <v>13</v>
      </c>
      <c r="O37" s="135">
        <v>56</v>
      </c>
      <c r="P37" s="363">
        <f>O37/45</f>
        <v>1.2444444444444445</v>
      </c>
      <c r="Q37" s="364">
        <v>26</v>
      </c>
      <c r="R37" s="365">
        <f>IF(Q37&lt;24,2,IF(Q37&lt;28,3,IF(Q37&lt;31,4,5)))</f>
        <v>3</v>
      </c>
      <c r="S37" s="135"/>
      <c r="T37" s="136"/>
      <c r="U37" s="301"/>
      <c r="V37" s="47"/>
      <c r="W37" s="304"/>
      <c r="X37" s="305"/>
      <c r="Y37" s="47"/>
      <c r="Z37" s="47"/>
      <c r="AA37" s="303"/>
      <c r="AB37" s="301"/>
      <c r="AC37" s="47"/>
      <c r="AD37" s="306"/>
      <c r="AE37" s="305"/>
      <c r="AF37" s="307"/>
      <c r="AG37" s="47"/>
      <c r="AH37" s="303"/>
      <c r="AI37" s="301"/>
      <c r="AJ37" s="47"/>
      <c r="AK37" s="306"/>
      <c r="AL37" s="305"/>
      <c r="AM37" s="307"/>
      <c r="AN37" s="47"/>
      <c r="AO37" s="303"/>
    </row>
    <row r="38" spans="1:41" ht="13.5" thickBot="1">
      <c r="A38" s="159">
        <v>33</v>
      </c>
      <c r="B38" s="346" t="s">
        <v>121</v>
      </c>
      <c r="C38" s="89"/>
      <c r="D38" s="92"/>
      <c r="E38" s="91"/>
      <c r="F38" s="92"/>
      <c r="G38" s="91"/>
      <c r="H38" s="92"/>
      <c r="I38" s="91"/>
      <c r="J38" s="93"/>
      <c r="K38" s="126"/>
      <c r="L38" s="90"/>
      <c r="M38" s="93"/>
      <c r="N38" s="54"/>
      <c r="O38" s="25"/>
      <c r="P38" s="25"/>
      <c r="Q38" s="25"/>
      <c r="R38" s="25"/>
      <c r="S38" s="25"/>
      <c r="T38" s="24"/>
      <c r="U38" s="50"/>
      <c r="V38" s="49"/>
      <c r="W38" s="127"/>
      <c r="X38" s="128"/>
      <c r="Y38" s="49"/>
      <c r="Z38" s="49"/>
      <c r="AA38" s="51"/>
      <c r="AB38" s="50"/>
      <c r="AC38" s="49"/>
      <c r="AD38" s="127"/>
      <c r="AE38" s="128"/>
      <c r="AF38" s="49"/>
      <c r="AG38" s="49"/>
      <c r="AH38" s="51"/>
      <c r="AI38" s="50"/>
      <c r="AJ38" s="49"/>
      <c r="AK38" s="129"/>
      <c r="AL38" s="49"/>
      <c r="AM38" s="130"/>
      <c r="AN38" s="49"/>
      <c r="AO38" s="51"/>
    </row>
    <row r="39" spans="1:34" ht="15.75" thickTop="1">
      <c r="A39" s="518" t="s">
        <v>72</v>
      </c>
      <c r="B39" s="519"/>
      <c r="C39" s="120"/>
      <c r="D39" s="121">
        <v>13</v>
      </c>
      <c r="E39" s="120"/>
      <c r="F39" s="121">
        <v>12</v>
      </c>
      <c r="G39" s="120"/>
      <c r="H39" s="121">
        <v>10</v>
      </c>
      <c r="I39" s="120"/>
      <c r="J39" s="122">
        <v>10</v>
      </c>
      <c r="K39" s="123">
        <f>J39+H39+F39+D39</f>
        <v>45</v>
      </c>
      <c r="L39" s="124">
        <v>18</v>
      </c>
      <c r="M39" s="133">
        <f>L39/A38*100</f>
        <v>54.54545454545454</v>
      </c>
      <c r="N39" s="524" t="s">
        <v>31</v>
      </c>
      <c r="O39" s="524"/>
      <c r="P39" s="524"/>
      <c r="Q39" s="524"/>
      <c r="R39" s="524"/>
      <c r="S39" s="525"/>
      <c r="T39" s="125"/>
      <c r="U39" s="526" t="s">
        <v>31</v>
      </c>
      <c r="V39" s="527"/>
      <c r="W39" s="527"/>
      <c r="X39" s="527"/>
      <c r="Y39" s="527"/>
      <c r="Z39" s="528"/>
      <c r="AA39" s="125"/>
      <c r="AB39" s="526" t="s">
        <v>31</v>
      </c>
      <c r="AC39" s="527"/>
      <c r="AD39" s="527"/>
      <c r="AE39" s="527"/>
      <c r="AF39" s="527"/>
      <c r="AG39" s="528"/>
      <c r="AH39" s="125"/>
    </row>
    <row r="40" spans="1:34" ht="15.75" thickBot="1">
      <c r="A40" s="520"/>
      <c r="B40" s="519"/>
      <c r="C40" s="69"/>
      <c r="D40" s="15">
        <f>$A$38-D39</f>
        <v>20</v>
      </c>
      <c r="E40" s="69"/>
      <c r="F40" s="15">
        <f>$A$38-F39</f>
        <v>21</v>
      </c>
      <c r="G40" s="69"/>
      <c r="H40" s="15">
        <f>$A$38-H39</f>
        <v>23</v>
      </c>
      <c r="I40" s="69"/>
      <c r="J40" s="15">
        <f>$A$38-J39</f>
        <v>23</v>
      </c>
      <c r="K40" s="70">
        <f>D40+F40+H40+J40</f>
        <v>87</v>
      </c>
      <c r="L40" s="15">
        <f>$A$38-L39</f>
        <v>15</v>
      </c>
      <c r="M40" s="134">
        <f>100-M39</f>
        <v>45.45454545454546</v>
      </c>
      <c r="N40" s="529" t="s">
        <v>32</v>
      </c>
      <c r="O40" s="529"/>
      <c r="P40" s="529"/>
      <c r="Q40" s="529"/>
      <c r="R40" s="529"/>
      <c r="S40" s="530"/>
      <c r="T40" s="9"/>
      <c r="U40" s="531" t="s">
        <v>32</v>
      </c>
      <c r="V40" s="532"/>
      <c r="W40" s="532"/>
      <c r="X40" s="532"/>
      <c r="Y40" s="532"/>
      <c r="Z40" s="533"/>
      <c r="AA40" s="9"/>
      <c r="AB40" s="531" t="s">
        <v>32</v>
      </c>
      <c r="AC40" s="532"/>
      <c r="AD40" s="532"/>
      <c r="AE40" s="532"/>
      <c r="AF40" s="532"/>
      <c r="AG40" s="533"/>
      <c r="AH40" s="9"/>
    </row>
    <row r="41" spans="1:34" ht="15.75" thickTop="1">
      <c r="A41" s="520"/>
      <c r="B41" s="521"/>
      <c r="C41" s="72"/>
      <c r="D41" s="73"/>
      <c r="E41" s="73"/>
      <c r="F41" s="73"/>
      <c r="G41" s="73"/>
      <c r="H41" s="73"/>
      <c r="I41" s="73"/>
      <c r="J41" s="73"/>
      <c r="K41" s="73"/>
      <c r="L41" s="73"/>
      <c r="M41" s="74"/>
      <c r="N41" s="534" t="s">
        <v>33</v>
      </c>
      <c r="O41" s="529"/>
      <c r="P41" s="529"/>
      <c r="Q41" s="529"/>
      <c r="R41" s="529"/>
      <c r="S41" s="530"/>
      <c r="T41" s="9"/>
      <c r="U41" s="531" t="s">
        <v>33</v>
      </c>
      <c r="V41" s="532"/>
      <c r="W41" s="532"/>
      <c r="X41" s="532"/>
      <c r="Y41" s="532"/>
      <c r="Z41" s="533"/>
      <c r="AA41" s="9"/>
      <c r="AB41" s="531" t="s">
        <v>33</v>
      </c>
      <c r="AC41" s="532"/>
      <c r="AD41" s="532"/>
      <c r="AE41" s="532"/>
      <c r="AF41" s="532"/>
      <c r="AG41" s="533"/>
      <c r="AH41" s="9"/>
    </row>
    <row r="42" spans="1:34" ht="15">
      <c r="A42" s="520"/>
      <c r="B42" s="521"/>
      <c r="C42" s="68"/>
      <c r="D42" s="71"/>
      <c r="E42" s="71"/>
      <c r="F42" s="71"/>
      <c r="G42" s="71"/>
      <c r="H42" s="71"/>
      <c r="I42" s="71"/>
      <c r="J42" s="71"/>
      <c r="K42" s="71"/>
      <c r="L42" s="71"/>
      <c r="M42" s="75"/>
      <c r="N42" s="534" t="s">
        <v>34</v>
      </c>
      <c r="O42" s="529"/>
      <c r="P42" s="529"/>
      <c r="Q42" s="529"/>
      <c r="R42" s="529"/>
      <c r="S42" s="530"/>
      <c r="T42" s="9"/>
      <c r="U42" s="531" t="s">
        <v>34</v>
      </c>
      <c r="V42" s="532"/>
      <c r="W42" s="532"/>
      <c r="X42" s="532"/>
      <c r="Y42" s="532"/>
      <c r="Z42" s="533"/>
      <c r="AA42" s="9"/>
      <c r="AB42" s="531" t="s">
        <v>34</v>
      </c>
      <c r="AC42" s="532"/>
      <c r="AD42" s="532"/>
      <c r="AE42" s="532"/>
      <c r="AF42" s="532"/>
      <c r="AG42" s="533"/>
      <c r="AH42" s="9"/>
    </row>
    <row r="43" spans="1:34" ht="15">
      <c r="A43" s="520"/>
      <c r="B43" s="521"/>
      <c r="C43" s="68"/>
      <c r="D43" s="71"/>
      <c r="E43" s="71"/>
      <c r="F43" s="71"/>
      <c r="G43" s="71"/>
      <c r="H43" s="71"/>
      <c r="I43" s="71"/>
      <c r="J43" s="71"/>
      <c r="K43" s="71"/>
      <c r="L43" s="71"/>
      <c r="M43" s="75"/>
      <c r="N43" s="532" t="s">
        <v>35</v>
      </c>
      <c r="O43" s="532"/>
      <c r="P43" s="532"/>
      <c r="Q43" s="532"/>
      <c r="R43" s="532"/>
      <c r="S43" s="534"/>
      <c r="T43" s="10"/>
      <c r="U43" s="530" t="s">
        <v>35</v>
      </c>
      <c r="V43" s="532"/>
      <c r="W43" s="532"/>
      <c r="X43" s="532"/>
      <c r="Y43" s="532"/>
      <c r="Z43" s="534"/>
      <c r="AA43" s="10"/>
      <c r="AB43" s="530" t="s">
        <v>35</v>
      </c>
      <c r="AC43" s="532"/>
      <c r="AD43" s="532"/>
      <c r="AE43" s="532"/>
      <c r="AF43" s="532"/>
      <c r="AG43" s="534"/>
      <c r="AH43" s="10"/>
    </row>
    <row r="44" spans="1:34" ht="15.75" thickBot="1">
      <c r="A44" s="522"/>
      <c r="B44" s="523"/>
      <c r="C44" s="76"/>
      <c r="D44" s="77"/>
      <c r="E44" s="77"/>
      <c r="F44" s="77"/>
      <c r="G44" s="77"/>
      <c r="H44" s="77"/>
      <c r="I44" s="77"/>
      <c r="J44" s="77"/>
      <c r="K44" s="77"/>
      <c r="L44" s="77"/>
      <c r="M44" s="78"/>
      <c r="N44" s="535" t="s">
        <v>36</v>
      </c>
      <c r="O44" s="536"/>
      <c r="P44" s="536"/>
      <c r="Q44" s="536"/>
      <c r="R44" s="536"/>
      <c r="S44" s="537"/>
      <c r="T44" s="8"/>
      <c r="U44" s="538" t="s">
        <v>36</v>
      </c>
      <c r="V44" s="539"/>
      <c r="W44" s="539"/>
      <c r="X44" s="539"/>
      <c r="Y44" s="539"/>
      <c r="Z44" s="540"/>
      <c r="AA44" s="8"/>
      <c r="AB44" s="538" t="s">
        <v>36</v>
      </c>
      <c r="AC44" s="539"/>
      <c r="AD44" s="539"/>
      <c r="AE44" s="539"/>
      <c r="AF44" s="539"/>
      <c r="AG44" s="540"/>
      <c r="AH44" s="8"/>
    </row>
    <row r="45" spans="2:14" ht="13.5" thickTop="1">
      <c r="B45" s="33" t="s">
        <v>73</v>
      </c>
      <c r="C45" s="79"/>
      <c r="D45" s="79"/>
      <c r="E45" s="79"/>
      <c r="F45" s="79"/>
      <c r="G45" s="79"/>
      <c r="H45" s="79"/>
      <c r="I45" s="79"/>
      <c r="J45" s="79"/>
      <c r="K45" s="79"/>
      <c r="L45" s="79"/>
      <c r="M45" s="79"/>
      <c r="N45" s="67">
        <v>0</v>
      </c>
    </row>
    <row r="46" spans="2:14" ht="13.5" thickBot="1">
      <c r="B46" s="80" t="s">
        <v>74</v>
      </c>
      <c r="C46" s="81"/>
      <c r="D46" s="81"/>
      <c r="E46" s="81"/>
      <c r="F46" s="81"/>
      <c r="G46" s="81"/>
      <c r="H46" s="81"/>
      <c r="I46" s="81"/>
      <c r="J46" s="81"/>
      <c r="K46" s="81"/>
      <c r="L46" s="81"/>
      <c r="M46" s="81"/>
      <c r="N46" s="8">
        <v>11</v>
      </c>
    </row>
    <row r="47" ht="13.5" thickTop="1"/>
  </sheetData>
  <mergeCells count="33">
    <mergeCell ref="N44:S44"/>
    <mergeCell ref="U44:Z44"/>
    <mergeCell ref="AB44:AG44"/>
    <mergeCell ref="N42:S42"/>
    <mergeCell ref="U42:Z42"/>
    <mergeCell ref="AB42:AG42"/>
    <mergeCell ref="N43:S43"/>
    <mergeCell ref="U43:Z43"/>
    <mergeCell ref="AB43:AG43"/>
    <mergeCell ref="A39:B44"/>
    <mergeCell ref="N39:S39"/>
    <mergeCell ref="U39:Z39"/>
    <mergeCell ref="AB39:AG39"/>
    <mergeCell ref="N40:S40"/>
    <mergeCell ref="U40:Z40"/>
    <mergeCell ref="AB40:AG40"/>
    <mergeCell ref="N41:S41"/>
    <mergeCell ref="U41:Z41"/>
    <mergeCell ref="AB41:AG41"/>
    <mergeCell ref="N4:T4"/>
    <mergeCell ref="U4:AA4"/>
    <mergeCell ref="AB4:AH4"/>
    <mergeCell ref="AI4:AO4"/>
    <mergeCell ref="B1:AA1"/>
    <mergeCell ref="A3:A5"/>
    <mergeCell ref="B3:B5"/>
    <mergeCell ref="C3:M3"/>
    <mergeCell ref="N3:AO3"/>
    <mergeCell ref="C4:D4"/>
    <mergeCell ref="E4:F4"/>
    <mergeCell ref="G4:H4"/>
    <mergeCell ref="I4:J4"/>
    <mergeCell ref="K4:M4"/>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7"/>
  <sheetViews>
    <sheetView workbookViewId="0" topLeftCell="A2">
      <selection activeCell="H10" sqref="H10:I10"/>
    </sheetView>
  </sheetViews>
  <sheetFormatPr defaultColWidth="9.00390625" defaultRowHeight="12.75"/>
  <cols>
    <col min="1" max="1" width="2.75390625" style="0" customWidth="1"/>
    <col min="2" max="2" width="34.625" style="0" customWidth="1"/>
    <col min="3" max="3" width="7.25390625" style="0" customWidth="1"/>
    <col min="4" max="4" width="7.125" style="0" customWidth="1"/>
    <col min="6" max="6" width="8.00390625" style="0" customWidth="1"/>
    <col min="7" max="7" width="4.625" style="0" customWidth="1"/>
    <col min="8" max="8" width="4.375" style="0" customWidth="1"/>
    <col min="9" max="9" width="4.25390625" style="0" customWidth="1"/>
    <col min="10" max="10" width="4.625" style="0" customWidth="1"/>
    <col min="11" max="11" width="3.375" style="0" customWidth="1"/>
    <col min="12" max="12" width="5.25390625" style="0" customWidth="1"/>
  </cols>
  <sheetData>
    <row r="1" spans="2:5" ht="18">
      <c r="B1" s="546" t="s">
        <v>43</v>
      </c>
      <c r="C1" s="546"/>
      <c r="D1" s="546"/>
      <c r="E1" s="546"/>
    </row>
    <row r="2" spans="6:10" ht="13.5" thickBot="1">
      <c r="F2" s="543" t="s">
        <v>88</v>
      </c>
      <c r="G2" s="543"/>
      <c r="H2" s="543"/>
      <c r="I2" s="543"/>
      <c r="J2" s="543"/>
    </row>
    <row r="3" spans="1:10" ht="13.5" thickTop="1">
      <c r="A3" s="476" t="s">
        <v>8</v>
      </c>
      <c r="B3" s="478" t="s">
        <v>122</v>
      </c>
      <c r="C3" s="547" t="s">
        <v>7</v>
      </c>
      <c r="D3" s="548"/>
      <c r="F3" s="544" t="s">
        <v>46</v>
      </c>
      <c r="G3" s="541" t="s">
        <v>45</v>
      </c>
      <c r="H3" s="542"/>
      <c r="I3" s="542"/>
      <c r="J3" s="517"/>
    </row>
    <row r="4" spans="1:10" ht="13.5" thickBot="1">
      <c r="A4" s="477"/>
      <c r="B4" s="479"/>
      <c r="C4" s="21" t="s">
        <v>18</v>
      </c>
      <c r="D4" s="22" t="s">
        <v>44</v>
      </c>
      <c r="F4" s="545"/>
      <c r="G4" s="405">
        <v>1</v>
      </c>
      <c r="H4" s="406">
        <v>2</v>
      </c>
      <c r="I4" s="406">
        <v>3</v>
      </c>
      <c r="J4" s="407">
        <v>4</v>
      </c>
    </row>
    <row r="5" spans="1:12" ht="13.5" customHeight="1" thickTop="1">
      <c r="A5" s="159">
        <v>1</v>
      </c>
      <c r="B5" s="159" t="s">
        <v>90</v>
      </c>
      <c r="C5" s="324">
        <v>2</v>
      </c>
      <c r="D5" s="99"/>
      <c r="F5" s="408">
        <v>1</v>
      </c>
      <c r="G5" s="392">
        <v>1</v>
      </c>
      <c r="H5" s="393">
        <v>2</v>
      </c>
      <c r="I5" s="393">
        <v>3</v>
      </c>
      <c r="J5" s="313">
        <v>4</v>
      </c>
      <c r="K5" s="390">
        <v>5</v>
      </c>
      <c r="L5" s="390">
        <v>6</v>
      </c>
    </row>
    <row r="6" spans="1:10" ht="12.75">
      <c r="A6" s="159">
        <v>2</v>
      </c>
      <c r="B6" s="159" t="s">
        <v>91</v>
      </c>
      <c r="C6" s="324">
        <v>1</v>
      </c>
      <c r="D6" s="30"/>
      <c r="F6" s="384">
        <v>2</v>
      </c>
      <c r="G6" s="288">
        <v>1</v>
      </c>
      <c r="H6" s="325">
        <v>2</v>
      </c>
      <c r="I6" s="325">
        <v>3</v>
      </c>
      <c r="J6" s="5"/>
    </row>
    <row r="7" spans="1:10" ht="12.75">
      <c r="A7" s="159">
        <v>3</v>
      </c>
      <c r="B7" s="159" t="s">
        <v>92</v>
      </c>
      <c r="C7" s="100"/>
      <c r="D7" s="30"/>
      <c r="F7" s="384">
        <v>3</v>
      </c>
      <c r="G7" s="288">
        <v>1</v>
      </c>
      <c r="H7" s="325">
        <v>2</v>
      </c>
      <c r="I7" s="325">
        <v>3</v>
      </c>
      <c r="J7" s="5"/>
    </row>
    <row r="8" spans="1:10" ht="12.75">
      <c r="A8" s="159">
        <v>4</v>
      </c>
      <c r="B8" s="159" t="s">
        <v>93</v>
      </c>
      <c r="C8" s="324">
        <v>5</v>
      </c>
      <c r="D8" s="23"/>
      <c r="F8" s="408">
        <v>4</v>
      </c>
      <c r="G8" s="288">
        <v>1</v>
      </c>
      <c r="H8" s="325">
        <v>2</v>
      </c>
      <c r="I8" s="325">
        <v>3</v>
      </c>
      <c r="J8" s="314">
        <v>4</v>
      </c>
    </row>
    <row r="9" spans="1:10" ht="12.75">
      <c r="A9" s="159">
        <v>5</v>
      </c>
      <c r="B9" s="159" t="s">
        <v>94</v>
      </c>
      <c r="C9" s="324">
        <v>6</v>
      </c>
      <c r="D9" s="23"/>
      <c r="F9" s="384">
        <v>5</v>
      </c>
      <c r="G9" s="288">
        <v>1</v>
      </c>
      <c r="H9" s="28"/>
      <c r="I9" s="28"/>
      <c r="J9" s="5"/>
    </row>
    <row r="10" spans="1:10" ht="12.75">
      <c r="A10" s="159">
        <v>6</v>
      </c>
      <c r="B10" s="159" t="s">
        <v>95</v>
      </c>
      <c r="C10" s="324">
        <v>7</v>
      </c>
      <c r="D10" s="23"/>
      <c r="F10" s="384">
        <v>6</v>
      </c>
      <c r="G10" s="288">
        <v>1</v>
      </c>
      <c r="H10" s="325">
        <v>2</v>
      </c>
      <c r="I10" s="325">
        <v>3</v>
      </c>
      <c r="J10" s="5"/>
    </row>
    <row r="11" spans="1:10" ht="12.75">
      <c r="A11" s="159">
        <v>7</v>
      </c>
      <c r="B11" s="159" t="s">
        <v>96</v>
      </c>
      <c r="C11" s="324">
        <v>4</v>
      </c>
      <c r="D11" s="30"/>
      <c r="F11" s="384">
        <v>7</v>
      </c>
      <c r="G11" s="288">
        <v>1</v>
      </c>
      <c r="H11" s="325">
        <v>2</v>
      </c>
      <c r="I11" s="28"/>
      <c r="J11" s="5"/>
    </row>
    <row r="12" spans="1:10" ht="12.75">
      <c r="A12" s="159">
        <v>8</v>
      </c>
      <c r="B12" s="159" t="s">
        <v>97</v>
      </c>
      <c r="C12" s="100"/>
      <c r="D12" s="23"/>
      <c r="F12" s="385">
        <v>8</v>
      </c>
      <c r="G12" s="31"/>
      <c r="H12" s="28"/>
      <c r="I12" s="28"/>
      <c r="J12" s="5"/>
    </row>
    <row r="13" spans="1:10" ht="12.75">
      <c r="A13" s="159">
        <v>9</v>
      </c>
      <c r="B13" s="159" t="s">
        <v>98</v>
      </c>
      <c r="C13" s="100"/>
      <c r="D13" s="23"/>
      <c r="F13" s="384">
        <v>9</v>
      </c>
      <c r="G13" s="42"/>
      <c r="H13" s="4"/>
      <c r="I13" s="4"/>
      <c r="J13" s="5"/>
    </row>
    <row r="14" spans="1:10" ht="13.5" thickBot="1">
      <c r="A14" s="159">
        <v>10</v>
      </c>
      <c r="B14" s="159" t="s">
        <v>99</v>
      </c>
      <c r="C14" s="324">
        <v>4</v>
      </c>
      <c r="D14" s="30"/>
      <c r="F14" s="386">
        <v>10</v>
      </c>
      <c r="G14" s="50"/>
      <c r="H14" s="49"/>
      <c r="I14" s="49"/>
      <c r="J14" s="51"/>
    </row>
    <row r="15" spans="1:4" ht="13.5" thickTop="1">
      <c r="A15" s="159">
        <v>11</v>
      </c>
      <c r="B15" s="159" t="s">
        <v>100</v>
      </c>
      <c r="C15" s="324">
        <v>1</v>
      </c>
      <c r="D15" s="23"/>
    </row>
    <row r="16" spans="1:4" ht="12.75">
      <c r="A16" s="159">
        <v>12</v>
      </c>
      <c r="B16" s="159" t="s">
        <v>101</v>
      </c>
      <c r="C16" s="324">
        <v>4</v>
      </c>
      <c r="D16" s="23"/>
    </row>
    <row r="17" spans="1:4" ht="12.75">
      <c r="A17" s="159">
        <v>13</v>
      </c>
      <c r="B17" s="159" t="s">
        <v>102</v>
      </c>
      <c r="C17" s="324">
        <v>4</v>
      </c>
      <c r="D17" s="101"/>
    </row>
    <row r="18" spans="1:4" ht="12.75">
      <c r="A18" s="159">
        <v>14</v>
      </c>
      <c r="B18" s="159" t="s">
        <v>103</v>
      </c>
      <c r="C18" s="324">
        <v>2</v>
      </c>
      <c r="D18" s="23"/>
    </row>
    <row r="19" spans="1:4" ht="12.75">
      <c r="A19" s="159">
        <v>15</v>
      </c>
      <c r="B19" s="159" t="s">
        <v>104</v>
      </c>
      <c r="C19" s="324">
        <v>1</v>
      </c>
      <c r="D19" s="23"/>
    </row>
    <row r="20" spans="1:4" ht="12.75">
      <c r="A20" s="159">
        <v>16</v>
      </c>
      <c r="B20" s="159" t="s">
        <v>105</v>
      </c>
      <c r="C20" s="324">
        <v>1</v>
      </c>
      <c r="D20" s="23"/>
    </row>
    <row r="21" spans="1:4" ht="12.75">
      <c r="A21" s="159">
        <v>17</v>
      </c>
      <c r="B21" s="159" t="s">
        <v>106</v>
      </c>
      <c r="C21" s="416">
        <v>3</v>
      </c>
      <c r="D21" s="23"/>
    </row>
    <row r="22" spans="1:4" ht="12.75">
      <c r="A22" s="159">
        <v>18</v>
      </c>
      <c r="B22" s="159" t="s">
        <v>107</v>
      </c>
      <c r="C22" s="324">
        <v>2</v>
      </c>
      <c r="D22" s="23"/>
    </row>
    <row r="23" spans="1:4" ht="12.75">
      <c r="A23" s="159">
        <v>19</v>
      </c>
      <c r="B23" s="159" t="s">
        <v>108</v>
      </c>
      <c r="C23" s="324">
        <v>2</v>
      </c>
      <c r="D23" s="30"/>
    </row>
    <row r="24" spans="1:4" ht="12.75">
      <c r="A24" s="159">
        <v>20</v>
      </c>
      <c r="B24" s="159" t="s">
        <v>109</v>
      </c>
      <c r="C24" s="100"/>
      <c r="D24" s="23"/>
    </row>
    <row r="25" spans="1:4" ht="12.75">
      <c r="A25" s="159">
        <v>21</v>
      </c>
      <c r="B25" s="159" t="s">
        <v>110</v>
      </c>
      <c r="C25" s="324">
        <v>6</v>
      </c>
      <c r="D25" s="23"/>
    </row>
    <row r="26" spans="1:4" ht="12.75">
      <c r="A26" s="159">
        <v>22</v>
      </c>
      <c r="B26" s="159" t="s">
        <v>111</v>
      </c>
      <c r="C26" s="324">
        <v>1</v>
      </c>
      <c r="D26" s="101"/>
    </row>
    <row r="27" spans="1:4" ht="12.75">
      <c r="A27" s="159">
        <v>23</v>
      </c>
      <c r="B27" s="159" t="s">
        <v>112</v>
      </c>
      <c r="C27" s="100"/>
      <c r="D27" s="101"/>
    </row>
    <row r="28" spans="1:4" ht="12.75">
      <c r="A28" s="159">
        <v>24</v>
      </c>
      <c r="B28" s="159" t="s">
        <v>113</v>
      </c>
      <c r="C28" s="324">
        <v>6</v>
      </c>
      <c r="D28" s="101"/>
    </row>
    <row r="29" spans="1:4" ht="12.75">
      <c r="A29" s="159">
        <v>25</v>
      </c>
      <c r="B29" s="159" t="s">
        <v>114</v>
      </c>
      <c r="C29" s="324">
        <v>3</v>
      </c>
      <c r="D29" s="101"/>
    </row>
    <row r="30" spans="1:4" ht="12.75">
      <c r="A30" s="159">
        <v>26</v>
      </c>
      <c r="B30" s="159" t="s">
        <v>115</v>
      </c>
      <c r="C30" s="324">
        <v>1</v>
      </c>
      <c r="D30" s="101"/>
    </row>
    <row r="31" spans="1:4" ht="12.75">
      <c r="A31" s="159">
        <v>27</v>
      </c>
      <c r="B31" s="159" t="s">
        <v>116</v>
      </c>
      <c r="C31" s="324">
        <v>7</v>
      </c>
      <c r="D31" s="101"/>
    </row>
    <row r="32" spans="1:4" ht="12.75">
      <c r="A32" s="159">
        <v>28</v>
      </c>
      <c r="B32" s="159" t="s">
        <v>117</v>
      </c>
      <c r="C32" s="100"/>
      <c r="D32" s="101"/>
    </row>
    <row r="33" spans="1:4" ht="12.75">
      <c r="A33" s="159">
        <v>29</v>
      </c>
      <c r="B33" s="159" t="s">
        <v>118</v>
      </c>
      <c r="C33" s="100"/>
      <c r="D33" s="23"/>
    </row>
    <row r="34" spans="1:4" ht="12.75">
      <c r="A34" s="159">
        <v>30</v>
      </c>
      <c r="B34" s="159" t="s">
        <v>119</v>
      </c>
      <c r="C34" s="324">
        <v>4</v>
      </c>
      <c r="D34" s="23"/>
    </row>
    <row r="35" spans="1:4" ht="12.75">
      <c r="A35" s="159">
        <v>31</v>
      </c>
      <c r="B35" s="159" t="s">
        <v>120</v>
      </c>
      <c r="C35" s="100"/>
      <c r="D35" s="5"/>
    </row>
    <row r="36" spans="1:4" ht="12.75">
      <c r="A36" s="159">
        <v>32</v>
      </c>
      <c r="B36" s="159" t="s">
        <v>129</v>
      </c>
      <c r="C36" s="324">
        <v>3</v>
      </c>
      <c r="D36" s="303"/>
    </row>
    <row r="37" spans="1:4" ht="13.5" thickBot="1">
      <c r="A37" s="159">
        <v>33</v>
      </c>
      <c r="B37" s="159" t="s">
        <v>121</v>
      </c>
      <c r="C37" s="102"/>
      <c r="D37" s="103"/>
    </row>
    <row r="38" ht="13.5" thickTop="1"/>
  </sheetData>
  <mergeCells count="7">
    <mergeCell ref="B1:E1"/>
    <mergeCell ref="C3:D3"/>
    <mergeCell ref="G3:J3"/>
    <mergeCell ref="F2:J2"/>
    <mergeCell ref="F3:F4"/>
    <mergeCell ref="A3:A4"/>
    <mergeCell ref="B3:B4"/>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38"/>
  <sheetViews>
    <sheetView workbookViewId="0" topLeftCell="A3">
      <selection activeCell="B1" sqref="B1:T1"/>
    </sheetView>
  </sheetViews>
  <sheetFormatPr defaultColWidth="9.00390625" defaultRowHeight="12.75"/>
  <cols>
    <col min="1" max="1" width="3.00390625" style="0" customWidth="1"/>
    <col min="2" max="2" width="36.00390625" style="0" customWidth="1"/>
    <col min="3" max="3" width="3.25390625" style="0" customWidth="1"/>
    <col min="4" max="27" width="3.00390625" style="0" customWidth="1"/>
    <col min="28" max="28" width="3.25390625" style="0" customWidth="1"/>
  </cols>
  <sheetData>
    <row r="1" spans="2:20" ht="15.75">
      <c r="B1" s="485" t="s">
        <v>128</v>
      </c>
      <c r="C1" s="485"/>
      <c r="D1" s="485"/>
      <c r="E1" s="485"/>
      <c r="F1" s="485"/>
      <c r="G1" s="485"/>
      <c r="H1" s="485"/>
      <c r="I1" s="485"/>
      <c r="J1" s="485"/>
      <c r="K1" s="485"/>
      <c r="L1" s="485"/>
      <c r="M1" s="485"/>
      <c r="N1" s="485"/>
      <c r="O1" s="485"/>
      <c r="P1" s="485"/>
      <c r="Q1" s="485"/>
      <c r="R1" s="486"/>
      <c r="S1" s="486"/>
      <c r="T1" s="486"/>
    </row>
    <row r="2" ht="13.5" thickBot="1"/>
    <row r="3" spans="1:20" ht="13.5" customHeight="1" thickTop="1">
      <c r="A3" s="549" t="s">
        <v>8</v>
      </c>
      <c r="B3" s="551" t="s">
        <v>48</v>
      </c>
      <c r="C3" s="553" t="s">
        <v>49</v>
      </c>
      <c r="D3" s="554"/>
      <c r="E3" s="554"/>
      <c r="F3" s="554"/>
      <c r="G3" s="554"/>
      <c r="H3" s="555"/>
      <c r="I3" s="556" t="s">
        <v>50</v>
      </c>
      <c r="J3" s="557"/>
      <c r="K3" s="557"/>
      <c r="L3" s="557"/>
      <c r="M3" s="557"/>
      <c r="N3" s="557"/>
      <c r="O3" s="557"/>
      <c r="P3" s="557"/>
      <c r="Q3" s="557"/>
      <c r="R3" s="557"/>
      <c r="S3" s="557"/>
      <c r="T3" s="558" t="s">
        <v>51</v>
      </c>
    </row>
    <row r="4" spans="1:20" ht="13.5" thickBot="1">
      <c r="A4" s="550"/>
      <c r="B4" s="552"/>
      <c r="C4" s="34">
        <v>1</v>
      </c>
      <c r="D4" s="35">
        <v>2</v>
      </c>
      <c r="E4" s="35">
        <v>3</v>
      </c>
      <c r="F4" s="35">
        <v>4</v>
      </c>
      <c r="G4" s="35">
        <v>5</v>
      </c>
      <c r="H4" s="36">
        <v>6</v>
      </c>
      <c r="I4" s="37">
        <v>7</v>
      </c>
      <c r="J4" s="38">
        <v>8</v>
      </c>
      <c r="K4" s="38">
        <v>9</v>
      </c>
      <c r="L4" s="38">
        <v>11</v>
      </c>
      <c r="M4" s="38">
        <v>12</v>
      </c>
      <c r="N4" s="38">
        <v>13</v>
      </c>
      <c r="O4" s="38">
        <v>14</v>
      </c>
      <c r="P4" s="38">
        <v>15</v>
      </c>
      <c r="Q4" s="38">
        <v>16</v>
      </c>
      <c r="R4" s="38">
        <v>17</v>
      </c>
      <c r="S4" s="38">
        <v>18</v>
      </c>
      <c r="T4" s="559"/>
    </row>
    <row r="5" spans="1:20" ht="13.5" thickTop="1">
      <c r="A5" s="159">
        <v>1</v>
      </c>
      <c r="B5" s="159" t="s">
        <v>90</v>
      </c>
      <c r="C5" s="160"/>
      <c r="D5" s="161"/>
      <c r="E5" s="161"/>
      <c r="F5" s="161"/>
      <c r="G5" s="161"/>
      <c r="H5" s="162"/>
      <c r="I5" s="232"/>
      <c r="J5" s="163">
        <v>16</v>
      </c>
      <c r="K5" s="163" t="s">
        <v>126</v>
      </c>
      <c r="L5" s="163">
        <v>18</v>
      </c>
      <c r="M5" s="163" t="s">
        <v>23</v>
      </c>
      <c r="N5" s="163" t="s">
        <v>23</v>
      </c>
      <c r="O5" s="163">
        <v>15</v>
      </c>
      <c r="P5" s="163">
        <v>12</v>
      </c>
      <c r="Q5" s="163"/>
      <c r="R5" s="163"/>
      <c r="S5" s="164"/>
      <c r="T5" s="225">
        <v>2</v>
      </c>
    </row>
    <row r="6" spans="1:20" ht="12.75">
      <c r="A6" s="159">
        <v>2</v>
      </c>
      <c r="B6" s="159" t="s">
        <v>91</v>
      </c>
      <c r="C6" s="165"/>
      <c r="D6" s="166"/>
      <c r="E6" s="166"/>
      <c r="F6" s="166"/>
      <c r="G6" s="166"/>
      <c r="H6" s="167"/>
      <c r="I6" s="233" t="s">
        <v>23</v>
      </c>
      <c r="J6" s="168">
        <v>12</v>
      </c>
      <c r="K6" s="168" t="s">
        <v>126</v>
      </c>
      <c r="L6" s="168" t="s">
        <v>23</v>
      </c>
      <c r="M6" s="168" t="s">
        <v>23</v>
      </c>
      <c r="N6" s="168">
        <v>7</v>
      </c>
      <c r="O6" s="168" t="s">
        <v>23</v>
      </c>
      <c r="P6" s="168" t="s">
        <v>23</v>
      </c>
      <c r="Q6" s="168"/>
      <c r="R6" s="168"/>
      <c r="S6" s="169"/>
      <c r="T6" s="40">
        <v>6</v>
      </c>
    </row>
    <row r="7" spans="1:20" ht="12.75">
      <c r="A7" s="159">
        <v>3</v>
      </c>
      <c r="B7" s="159" t="s">
        <v>92</v>
      </c>
      <c r="C7" s="165"/>
      <c r="D7" s="166"/>
      <c r="E7" s="166"/>
      <c r="F7" s="166"/>
      <c r="G7" s="166"/>
      <c r="H7" s="167"/>
      <c r="I7" s="233" t="s">
        <v>23</v>
      </c>
      <c r="J7" s="168" t="s">
        <v>23</v>
      </c>
      <c r="K7" s="168" t="s">
        <v>126</v>
      </c>
      <c r="L7" s="168" t="s">
        <v>23</v>
      </c>
      <c r="M7" s="168" t="s">
        <v>23</v>
      </c>
      <c r="N7" s="168" t="s">
        <v>23</v>
      </c>
      <c r="O7" s="168" t="s">
        <v>23</v>
      </c>
      <c r="P7" s="168" t="s">
        <v>23</v>
      </c>
      <c r="Q7" s="168" t="s">
        <v>23</v>
      </c>
      <c r="R7" s="168" t="s">
        <v>23</v>
      </c>
      <c r="S7" s="169"/>
      <c r="T7" s="40">
        <v>9</v>
      </c>
    </row>
    <row r="8" spans="1:20" ht="12.75">
      <c r="A8" s="159">
        <v>4</v>
      </c>
      <c r="B8" s="159" t="s">
        <v>93</v>
      </c>
      <c r="C8" s="165"/>
      <c r="D8" s="166"/>
      <c r="E8" s="166"/>
      <c r="F8" s="166"/>
      <c r="G8" s="166"/>
      <c r="H8" s="167"/>
      <c r="I8" s="233"/>
      <c r="J8" s="168">
        <v>2</v>
      </c>
      <c r="K8" s="168" t="s">
        <v>126</v>
      </c>
      <c r="L8" s="168">
        <v>15</v>
      </c>
      <c r="M8" s="168" t="s">
        <v>23</v>
      </c>
      <c r="N8" s="168">
        <v>9</v>
      </c>
      <c r="O8" s="168">
        <v>13</v>
      </c>
      <c r="P8" s="168">
        <v>6</v>
      </c>
      <c r="Q8" s="168" t="s">
        <v>20</v>
      </c>
      <c r="R8" s="168" t="s">
        <v>20</v>
      </c>
      <c r="S8" s="169" t="s">
        <v>20</v>
      </c>
      <c r="T8" s="39">
        <v>1</v>
      </c>
    </row>
    <row r="9" spans="1:20" ht="12.75">
      <c r="A9" s="159">
        <v>5</v>
      </c>
      <c r="B9" s="159" t="s">
        <v>94</v>
      </c>
      <c r="C9" s="165"/>
      <c r="D9" s="166"/>
      <c r="E9" s="166"/>
      <c r="F9" s="166"/>
      <c r="G9" s="166"/>
      <c r="H9" s="167"/>
      <c r="I9" s="233"/>
      <c r="J9" s="168" t="s">
        <v>23</v>
      </c>
      <c r="K9" s="168" t="s">
        <v>126</v>
      </c>
      <c r="L9" s="168">
        <v>19</v>
      </c>
      <c r="M9" s="168" t="s">
        <v>23</v>
      </c>
      <c r="N9" s="168">
        <v>1</v>
      </c>
      <c r="O9" s="168">
        <v>7</v>
      </c>
      <c r="P9" s="168">
        <v>2</v>
      </c>
      <c r="Q9" s="168"/>
      <c r="R9" s="168"/>
      <c r="S9" s="169"/>
      <c r="T9" s="39">
        <v>1</v>
      </c>
    </row>
    <row r="10" spans="1:20" ht="12.75">
      <c r="A10" s="159">
        <v>6</v>
      </c>
      <c r="B10" s="159" t="s">
        <v>95</v>
      </c>
      <c r="C10" s="165"/>
      <c r="D10" s="166"/>
      <c r="E10" s="166"/>
      <c r="F10" s="166"/>
      <c r="G10" s="166"/>
      <c r="H10" s="167"/>
      <c r="I10" s="233"/>
      <c r="J10" s="168">
        <v>6</v>
      </c>
      <c r="K10" s="168" t="s">
        <v>126</v>
      </c>
      <c r="L10" s="168">
        <v>11</v>
      </c>
      <c r="M10" s="168">
        <v>11</v>
      </c>
      <c r="N10" s="168">
        <v>5</v>
      </c>
      <c r="O10" s="168">
        <v>5</v>
      </c>
      <c r="P10" s="168">
        <v>3</v>
      </c>
      <c r="Q10" s="168"/>
      <c r="R10" s="168"/>
      <c r="S10" s="169"/>
      <c r="T10" s="52">
        <v>0</v>
      </c>
    </row>
    <row r="11" spans="1:20" ht="12.75">
      <c r="A11" s="159">
        <v>7</v>
      </c>
      <c r="B11" s="159" t="s">
        <v>96</v>
      </c>
      <c r="C11" s="165"/>
      <c r="D11" s="166"/>
      <c r="E11" s="166"/>
      <c r="F11" s="166"/>
      <c r="G11" s="166"/>
      <c r="H11" s="167"/>
      <c r="I11" s="233"/>
      <c r="J11" s="168">
        <v>10</v>
      </c>
      <c r="K11" s="168" t="s">
        <v>126</v>
      </c>
      <c r="L11" s="168" t="s">
        <v>23</v>
      </c>
      <c r="M11" s="168">
        <v>7</v>
      </c>
      <c r="N11" s="168">
        <v>11</v>
      </c>
      <c r="O11" s="168">
        <v>6</v>
      </c>
      <c r="P11" s="168" t="s">
        <v>20</v>
      </c>
      <c r="Q11" s="168" t="s">
        <v>20</v>
      </c>
      <c r="R11" s="168" t="s">
        <v>20</v>
      </c>
      <c r="S11" s="169" t="s">
        <v>20</v>
      </c>
      <c r="T11" s="39">
        <v>1</v>
      </c>
    </row>
    <row r="12" spans="1:20" ht="12.75">
      <c r="A12" s="159">
        <v>8</v>
      </c>
      <c r="B12" s="159" t="s">
        <v>97</v>
      </c>
      <c r="C12" s="165"/>
      <c r="D12" s="166"/>
      <c r="E12" s="166"/>
      <c r="F12" s="166"/>
      <c r="G12" s="166"/>
      <c r="H12" s="167"/>
      <c r="I12" s="233" t="s">
        <v>23</v>
      </c>
      <c r="J12" s="168" t="s">
        <v>23</v>
      </c>
      <c r="K12" s="168" t="s">
        <v>126</v>
      </c>
      <c r="L12" s="168" t="s">
        <v>23</v>
      </c>
      <c r="M12" s="168" t="s">
        <v>23</v>
      </c>
      <c r="N12" s="168" t="s">
        <v>23</v>
      </c>
      <c r="O12" s="168" t="s">
        <v>23</v>
      </c>
      <c r="P12" s="168" t="s">
        <v>23</v>
      </c>
      <c r="Q12" s="168" t="s">
        <v>23</v>
      </c>
      <c r="R12" s="168" t="s">
        <v>23</v>
      </c>
      <c r="S12" s="169"/>
      <c r="T12" s="40">
        <v>9</v>
      </c>
    </row>
    <row r="13" spans="1:20" ht="12.75">
      <c r="A13" s="159">
        <v>9</v>
      </c>
      <c r="B13" s="159" t="s">
        <v>98</v>
      </c>
      <c r="C13" s="165"/>
      <c r="D13" s="166"/>
      <c r="E13" s="166"/>
      <c r="F13" s="166"/>
      <c r="G13" s="166"/>
      <c r="H13" s="167"/>
      <c r="I13" s="233"/>
      <c r="J13" s="168">
        <v>17</v>
      </c>
      <c r="K13" s="168" t="s">
        <v>126</v>
      </c>
      <c r="L13" s="168">
        <v>5</v>
      </c>
      <c r="M13" s="168">
        <v>6</v>
      </c>
      <c r="N13" s="168" t="s">
        <v>23</v>
      </c>
      <c r="O13" s="168">
        <v>4</v>
      </c>
      <c r="P13" s="168" t="s">
        <v>23</v>
      </c>
      <c r="Q13" s="168" t="s">
        <v>23</v>
      </c>
      <c r="R13" s="168" t="s">
        <v>23</v>
      </c>
      <c r="S13" s="169"/>
      <c r="T13" s="39">
        <v>2</v>
      </c>
    </row>
    <row r="14" spans="1:20" ht="12.75">
      <c r="A14" s="159">
        <v>10</v>
      </c>
      <c r="B14" s="159" t="s">
        <v>99</v>
      </c>
      <c r="C14" s="165"/>
      <c r="D14" s="166"/>
      <c r="E14" s="166"/>
      <c r="F14" s="166"/>
      <c r="G14" s="166"/>
      <c r="H14" s="167"/>
      <c r="I14" s="233" t="s">
        <v>23</v>
      </c>
      <c r="J14" s="168" t="s">
        <v>20</v>
      </c>
      <c r="K14" s="168" t="s">
        <v>20</v>
      </c>
      <c r="L14" s="168" t="s">
        <v>23</v>
      </c>
      <c r="M14" s="168" t="s">
        <v>20</v>
      </c>
      <c r="N14" s="168" t="s">
        <v>23</v>
      </c>
      <c r="O14" s="168" t="s">
        <v>23</v>
      </c>
      <c r="P14" s="168" t="s">
        <v>23</v>
      </c>
      <c r="Q14" s="168"/>
      <c r="R14" s="168"/>
      <c r="S14" s="169"/>
      <c r="T14" s="40">
        <v>6</v>
      </c>
    </row>
    <row r="15" spans="1:20" ht="12.75">
      <c r="A15" s="159">
        <v>11</v>
      </c>
      <c r="B15" s="159" t="s">
        <v>100</v>
      </c>
      <c r="C15" s="165"/>
      <c r="D15" s="166"/>
      <c r="E15" s="166"/>
      <c r="F15" s="166"/>
      <c r="G15" s="166"/>
      <c r="H15" s="167"/>
      <c r="I15" s="233"/>
      <c r="J15" s="168" t="s">
        <v>23</v>
      </c>
      <c r="K15" s="168" t="s">
        <v>126</v>
      </c>
      <c r="L15" s="168">
        <v>3</v>
      </c>
      <c r="M15" s="168" t="s">
        <v>23</v>
      </c>
      <c r="N15" s="168" t="s">
        <v>23</v>
      </c>
      <c r="O15" s="168" t="s">
        <v>23</v>
      </c>
      <c r="P15" s="168">
        <v>9</v>
      </c>
      <c r="Q15" s="168"/>
      <c r="R15" s="168"/>
      <c r="S15" s="169"/>
      <c r="T15" s="39">
        <v>4</v>
      </c>
    </row>
    <row r="16" spans="1:20" ht="12.75">
      <c r="A16" s="159">
        <v>12</v>
      </c>
      <c r="B16" s="159" t="s">
        <v>101</v>
      </c>
      <c r="C16" s="165"/>
      <c r="D16" s="166"/>
      <c r="E16" s="166"/>
      <c r="F16" s="166"/>
      <c r="G16" s="166"/>
      <c r="H16" s="167"/>
      <c r="I16" s="233"/>
      <c r="J16" s="168">
        <v>18</v>
      </c>
      <c r="K16" s="168" t="s">
        <v>126</v>
      </c>
      <c r="L16" s="168">
        <v>9</v>
      </c>
      <c r="M16" s="168">
        <v>5</v>
      </c>
      <c r="N16" s="168">
        <v>8</v>
      </c>
      <c r="O16" s="168">
        <v>11</v>
      </c>
      <c r="P16" s="168" t="s">
        <v>20</v>
      </c>
      <c r="Q16" s="168" t="s">
        <v>20</v>
      </c>
      <c r="R16" s="168" t="s">
        <v>20</v>
      </c>
      <c r="S16" s="169" t="s">
        <v>20</v>
      </c>
      <c r="T16" s="52">
        <v>0</v>
      </c>
    </row>
    <row r="17" spans="1:20" ht="12.75">
      <c r="A17" s="159">
        <v>13</v>
      </c>
      <c r="B17" s="159" t="s">
        <v>102</v>
      </c>
      <c r="C17" s="165"/>
      <c r="D17" s="166"/>
      <c r="E17" s="166"/>
      <c r="F17" s="166"/>
      <c r="G17" s="166"/>
      <c r="H17" s="167"/>
      <c r="I17" s="233"/>
      <c r="J17" s="168">
        <v>14</v>
      </c>
      <c r="K17" s="168" t="s">
        <v>126</v>
      </c>
      <c r="L17" s="168" t="s">
        <v>23</v>
      </c>
      <c r="M17" s="168">
        <v>9</v>
      </c>
      <c r="N17" s="168" t="s">
        <v>23</v>
      </c>
      <c r="O17" s="168">
        <v>10</v>
      </c>
      <c r="P17" s="168">
        <v>4</v>
      </c>
      <c r="Q17" s="168"/>
      <c r="R17" s="168"/>
      <c r="S17" s="169"/>
      <c r="T17" s="39">
        <v>1</v>
      </c>
    </row>
    <row r="18" spans="1:20" ht="12.75">
      <c r="A18" s="159">
        <v>14</v>
      </c>
      <c r="B18" s="159" t="s">
        <v>103</v>
      </c>
      <c r="C18" s="165"/>
      <c r="D18" s="166"/>
      <c r="E18" s="166"/>
      <c r="F18" s="166"/>
      <c r="G18" s="166"/>
      <c r="H18" s="167"/>
      <c r="I18" s="233"/>
      <c r="J18" s="168">
        <v>9</v>
      </c>
      <c r="K18" s="168" t="s">
        <v>126</v>
      </c>
      <c r="L18" s="168">
        <v>16</v>
      </c>
      <c r="M18" s="168" t="s">
        <v>20</v>
      </c>
      <c r="N18" s="168" t="s">
        <v>20</v>
      </c>
      <c r="O18" s="168" t="s">
        <v>20</v>
      </c>
      <c r="P18" s="168" t="s">
        <v>20</v>
      </c>
      <c r="Q18" s="168" t="s">
        <v>20</v>
      </c>
      <c r="R18" s="168" t="s">
        <v>20</v>
      </c>
      <c r="S18" s="169" t="s">
        <v>20</v>
      </c>
      <c r="T18" s="52">
        <v>0</v>
      </c>
    </row>
    <row r="19" spans="1:20" ht="12.75">
      <c r="A19" s="159">
        <v>15</v>
      </c>
      <c r="B19" s="159" t="s">
        <v>104</v>
      </c>
      <c r="C19" s="165"/>
      <c r="D19" s="166"/>
      <c r="E19" s="166"/>
      <c r="F19" s="166"/>
      <c r="G19" s="166"/>
      <c r="H19" s="167"/>
      <c r="I19" s="233"/>
      <c r="J19" s="168" t="s">
        <v>20</v>
      </c>
      <c r="K19" s="168" t="s">
        <v>20</v>
      </c>
      <c r="L19" s="168" t="s">
        <v>23</v>
      </c>
      <c r="M19" s="168" t="s">
        <v>20</v>
      </c>
      <c r="N19" s="168" t="s">
        <v>23</v>
      </c>
      <c r="O19" s="168" t="s">
        <v>23</v>
      </c>
      <c r="P19" s="168" t="s">
        <v>23</v>
      </c>
      <c r="Q19" s="168"/>
      <c r="R19" s="168"/>
      <c r="S19" s="169"/>
      <c r="T19" s="39">
        <v>3</v>
      </c>
    </row>
    <row r="20" spans="1:20" ht="12.75">
      <c r="A20" s="159">
        <v>16</v>
      </c>
      <c r="B20" s="159" t="s">
        <v>105</v>
      </c>
      <c r="C20" s="165"/>
      <c r="D20" s="166"/>
      <c r="E20" s="166"/>
      <c r="F20" s="166"/>
      <c r="G20" s="166"/>
      <c r="H20" s="167"/>
      <c r="I20" s="233"/>
      <c r="J20" s="168">
        <v>4</v>
      </c>
      <c r="K20" s="168" t="s">
        <v>126</v>
      </c>
      <c r="L20" s="168">
        <v>6</v>
      </c>
      <c r="M20" s="168" t="s">
        <v>20</v>
      </c>
      <c r="N20" s="168" t="s">
        <v>20</v>
      </c>
      <c r="O20" s="168" t="s">
        <v>20</v>
      </c>
      <c r="P20" s="168" t="s">
        <v>20</v>
      </c>
      <c r="Q20" s="168" t="s">
        <v>20</v>
      </c>
      <c r="R20" s="168" t="s">
        <v>20</v>
      </c>
      <c r="S20" s="169" t="s">
        <v>20</v>
      </c>
      <c r="T20" s="52">
        <v>0</v>
      </c>
    </row>
    <row r="21" spans="1:20" ht="12.75">
      <c r="A21" s="159">
        <v>17</v>
      </c>
      <c r="B21" s="159" t="s">
        <v>106</v>
      </c>
      <c r="C21" s="165"/>
      <c r="D21" s="166"/>
      <c r="E21" s="166"/>
      <c r="F21" s="166"/>
      <c r="G21" s="166"/>
      <c r="H21" s="167"/>
      <c r="I21" s="233"/>
      <c r="J21" s="168">
        <v>1</v>
      </c>
      <c r="K21" s="168" t="s">
        <v>126</v>
      </c>
      <c r="L21" s="168">
        <v>13</v>
      </c>
      <c r="M21" s="168" t="s">
        <v>23</v>
      </c>
      <c r="N21" s="168">
        <v>4</v>
      </c>
      <c r="O21" s="168">
        <v>3</v>
      </c>
      <c r="P21" s="168">
        <v>8</v>
      </c>
      <c r="Q21" s="168" t="s">
        <v>20</v>
      </c>
      <c r="R21" s="168" t="s">
        <v>20</v>
      </c>
      <c r="S21" s="169" t="s">
        <v>20</v>
      </c>
      <c r="T21" s="39">
        <v>1</v>
      </c>
    </row>
    <row r="22" spans="1:20" ht="12.75">
      <c r="A22" s="159">
        <v>18</v>
      </c>
      <c r="B22" s="159" t="s">
        <v>107</v>
      </c>
      <c r="C22" s="165"/>
      <c r="D22" s="166"/>
      <c r="E22" s="166"/>
      <c r="F22" s="166"/>
      <c r="G22" s="166"/>
      <c r="H22" s="167"/>
      <c r="I22" s="233"/>
      <c r="J22" s="168">
        <v>8</v>
      </c>
      <c r="K22" s="168" t="s">
        <v>126</v>
      </c>
      <c r="L22" s="168" t="s">
        <v>23</v>
      </c>
      <c r="M22" s="168" t="s">
        <v>23</v>
      </c>
      <c r="N22" s="168" t="s">
        <v>23</v>
      </c>
      <c r="O22" s="168" t="s">
        <v>23</v>
      </c>
      <c r="P22" s="168" t="s">
        <v>23</v>
      </c>
      <c r="Q22" s="168"/>
      <c r="R22" s="168"/>
      <c r="S22" s="169"/>
      <c r="T22" s="40">
        <v>6</v>
      </c>
    </row>
    <row r="23" spans="1:20" ht="12.75">
      <c r="A23" s="159">
        <v>19</v>
      </c>
      <c r="B23" s="159" t="s">
        <v>108</v>
      </c>
      <c r="C23" s="165"/>
      <c r="D23" s="166"/>
      <c r="E23" s="166"/>
      <c r="F23" s="166"/>
      <c r="G23" s="166"/>
      <c r="H23" s="167"/>
      <c r="I23" s="233"/>
      <c r="J23" s="168" t="s">
        <v>23</v>
      </c>
      <c r="K23" s="168" t="s">
        <v>126</v>
      </c>
      <c r="L23" s="168">
        <v>2</v>
      </c>
      <c r="M23" s="168" t="s">
        <v>20</v>
      </c>
      <c r="N23" s="168" t="s">
        <v>20</v>
      </c>
      <c r="O23" s="168" t="s">
        <v>20</v>
      </c>
      <c r="P23" s="168" t="s">
        <v>20</v>
      </c>
      <c r="Q23" s="168"/>
      <c r="R23" s="168"/>
      <c r="S23" s="169"/>
      <c r="T23" s="39">
        <v>1</v>
      </c>
    </row>
    <row r="24" spans="1:20" ht="12.75">
      <c r="A24" s="159">
        <v>20</v>
      </c>
      <c r="B24" s="159" t="s">
        <v>109</v>
      </c>
      <c r="C24" s="165"/>
      <c r="D24" s="166"/>
      <c r="E24" s="166"/>
      <c r="F24" s="166"/>
      <c r="G24" s="166"/>
      <c r="H24" s="167"/>
      <c r="I24" s="233"/>
      <c r="J24" s="168">
        <v>3</v>
      </c>
      <c r="K24" s="168" t="s">
        <v>126</v>
      </c>
      <c r="L24" s="168">
        <v>7</v>
      </c>
      <c r="M24" s="168">
        <v>3</v>
      </c>
      <c r="N24" s="168">
        <v>2</v>
      </c>
      <c r="O24" s="168">
        <v>1</v>
      </c>
      <c r="P24" s="168">
        <v>1</v>
      </c>
      <c r="Q24" s="168"/>
      <c r="R24" s="168"/>
      <c r="S24" s="169"/>
      <c r="T24" s="52">
        <v>0</v>
      </c>
    </row>
    <row r="25" spans="1:20" ht="12.75">
      <c r="A25" s="159">
        <v>21</v>
      </c>
      <c r="B25" s="159" t="s">
        <v>110</v>
      </c>
      <c r="C25" s="165"/>
      <c r="D25" s="166"/>
      <c r="E25" s="166"/>
      <c r="F25" s="166"/>
      <c r="G25" s="166"/>
      <c r="H25" s="167"/>
      <c r="I25" s="233"/>
      <c r="J25" s="168" t="s">
        <v>20</v>
      </c>
      <c r="K25" s="168" t="s">
        <v>20</v>
      </c>
      <c r="L25" s="168" t="s">
        <v>20</v>
      </c>
      <c r="M25" s="168" t="s">
        <v>20</v>
      </c>
      <c r="N25" s="168" t="s">
        <v>20</v>
      </c>
      <c r="O25" s="168">
        <v>9</v>
      </c>
      <c r="P25" s="168" t="s">
        <v>20</v>
      </c>
      <c r="Q25" s="168"/>
      <c r="R25" s="168"/>
      <c r="S25" s="169"/>
      <c r="T25" s="52">
        <v>0</v>
      </c>
    </row>
    <row r="26" spans="1:20" ht="12.75">
      <c r="A26" s="159">
        <v>22</v>
      </c>
      <c r="B26" s="159" t="s">
        <v>111</v>
      </c>
      <c r="C26" s="165"/>
      <c r="D26" s="166"/>
      <c r="E26" s="166"/>
      <c r="F26" s="166"/>
      <c r="G26" s="166"/>
      <c r="H26" s="167"/>
      <c r="I26" s="233"/>
      <c r="J26" s="168">
        <v>5</v>
      </c>
      <c r="K26" s="168" t="s">
        <v>126</v>
      </c>
      <c r="L26" s="168">
        <v>1</v>
      </c>
      <c r="M26" s="168">
        <v>4</v>
      </c>
      <c r="N26" s="168">
        <v>3</v>
      </c>
      <c r="O26" s="168" t="s">
        <v>20</v>
      </c>
      <c r="P26" s="168" t="s">
        <v>20</v>
      </c>
      <c r="Q26" s="168" t="s">
        <v>20</v>
      </c>
      <c r="R26" s="168" t="s">
        <v>20</v>
      </c>
      <c r="S26" s="169" t="s">
        <v>20</v>
      </c>
      <c r="T26" s="52">
        <v>0</v>
      </c>
    </row>
    <row r="27" spans="1:20" ht="12.75">
      <c r="A27" s="159">
        <v>23</v>
      </c>
      <c r="B27" s="159" t="s">
        <v>112</v>
      </c>
      <c r="C27" s="165"/>
      <c r="D27" s="166"/>
      <c r="E27" s="166"/>
      <c r="F27" s="166"/>
      <c r="G27" s="166"/>
      <c r="H27" s="167"/>
      <c r="I27" s="233"/>
      <c r="J27" s="168">
        <v>7</v>
      </c>
      <c r="K27" s="168" t="s">
        <v>126</v>
      </c>
      <c r="L27" s="168">
        <v>14</v>
      </c>
      <c r="M27" s="168">
        <v>10</v>
      </c>
      <c r="N27" s="168" t="s">
        <v>23</v>
      </c>
      <c r="O27" s="168">
        <v>8</v>
      </c>
      <c r="P27" s="168">
        <v>5</v>
      </c>
      <c r="Q27" s="168"/>
      <c r="R27" s="168"/>
      <c r="S27" s="169"/>
      <c r="T27" s="39">
        <v>1</v>
      </c>
    </row>
    <row r="28" spans="1:20" ht="12.75">
      <c r="A28" s="159">
        <v>24</v>
      </c>
      <c r="B28" s="159" t="s">
        <v>113</v>
      </c>
      <c r="C28" s="165"/>
      <c r="D28" s="166"/>
      <c r="E28" s="166"/>
      <c r="F28" s="166"/>
      <c r="G28" s="166"/>
      <c r="H28" s="167"/>
      <c r="I28" s="233"/>
      <c r="J28" s="168">
        <v>15</v>
      </c>
      <c r="K28" s="168" t="s">
        <v>126</v>
      </c>
      <c r="L28" s="168">
        <v>10</v>
      </c>
      <c r="M28" s="168" t="s">
        <v>23</v>
      </c>
      <c r="N28" s="168" t="s">
        <v>23</v>
      </c>
      <c r="O28" s="168" t="s">
        <v>23</v>
      </c>
      <c r="P28" s="168">
        <v>10</v>
      </c>
      <c r="Q28" s="168"/>
      <c r="R28" s="168"/>
      <c r="S28" s="169"/>
      <c r="T28" s="39">
        <v>1</v>
      </c>
    </row>
    <row r="29" spans="1:20" ht="12.75">
      <c r="A29" s="159">
        <v>25</v>
      </c>
      <c r="B29" s="159" t="s">
        <v>114</v>
      </c>
      <c r="C29" s="165"/>
      <c r="D29" s="166"/>
      <c r="E29" s="166"/>
      <c r="F29" s="166"/>
      <c r="G29" s="166"/>
      <c r="H29" s="167"/>
      <c r="I29" s="233"/>
      <c r="J29" s="168">
        <v>11</v>
      </c>
      <c r="K29" s="168" t="s">
        <v>126</v>
      </c>
      <c r="L29" s="168">
        <v>12</v>
      </c>
      <c r="M29" s="168">
        <v>8</v>
      </c>
      <c r="N29" s="168" t="s">
        <v>23</v>
      </c>
      <c r="O29" s="168" t="s">
        <v>23</v>
      </c>
      <c r="P29" s="168">
        <v>11</v>
      </c>
      <c r="Q29" s="168" t="s">
        <v>127</v>
      </c>
      <c r="R29" s="168"/>
      <c r="S29" s="169"/>
      <c r="T29" s="52">
        <v>0</v>
      </c>
    </row>
    <row r="30" spans="1:20" ht="12.75">
      <c r="A30" s="159">
        <v>26</v>
      </c>
      <c r="B30" s="159" t="s">
        <v>115</v>
      </c>
      <c r="C30" s="165"/>
      <c r="D30" s="166"/>
      <c r="E30" s="166"/>
      <c r="F30" s="166"/>
      <c r="G30" s="166"/>
      <c r="H30" s="167"/>
      <c r="I30" s="233"/>
      <c r="J30" s="168" t="s">
        <v>20</v>
      </c>
      <c r="K30" s="168" t="s">
        <v>20</v>
      </c>
      <c r="L30" s="168">
        <v>9</v>
      </c>
      <c r="M30" s="168" t="s">
        <v>20</v>
      </c>
      <c r="N30" s="168" t="s">
        <v>23</v>
      </c>
      <c r="O30" s="168" t="s">
        <v>23</v>
      </c>
      <c r="P30" s="168">
        <v>2</v>
      </c>
      <c r="Q30" s="168" t="s">
        <v>20</v>
      </c>
      <c r="R30" s="168" t="s">
        <v>20</v>
      </c>
      <c r="S30" s="169" t="s">
        <v>20</v>
      </c>
      <c r="T30" s="52">
        <v>0</v>
      </c>
    </row>
    <row r="31" spans="1:20" ht="12.75">
      <c r="A31" s="159">
        <v>27</v>
      </c>
      <c r="B31" s="159" t="s">
        <v>116</v>
      </c>
      <c r="C31" s="165"/>
      <c r="D31" s="166"/>
      <c r="E31" s="166"/>
      <c r="F31" s="166"/>
      <c r="G31" s="166"/>
      <c r="H31" s="167"/>
      <c r="I31" s="233"/>
      <c r="J31" s="168" t="s">
        <v>20</v>
      </c>
      <c r="K31" s="168" t="s">
        <v>126</v>
      </c>
      <c r="L31" s="168" t="s">
        <v>23</v>
      </c>
      <c r="M31" s="168" t="s">
        <v>23</v>
      </c>
      <c r="N31" s="168">
        <v>6</v>
      </c>
      <c r="O31" s="168" t="s">
        <v>20</v>
      </c>
      <c r="P31" s="168" t="s">
        <v>20</v>
      </c>
      <c r="Q31" s="168"/>
      <c r="R31" s="168"/>
      <c r="S31" s="169"/>
      <c r="T31" s="39">
        <v>2</v>
      </c>
    </row>
    <row r="32" spans="1:20" ht="12.75">
      <c r="A32" s="159">
        <v>28</v>
      </c>
      <c r="B32" s="159" t="s">
        <v>117</v>
      </c>
      <c r="C32" s="165"/>
      <c r="D32" s="166"/>
      <c r="E32" s="166"/>
      <c r="F32" s="166"/>
      <c r="G32" s="166"/>
      <c r="H32" s="167"/>
      <c r="I32" s="233"/>
      <c r="J32" s="168">
        <v>13</v>
      </c>
      <c r="K32" s="168" t="s">
        <v>126</v>
      </c>
      <c r="L32" s="168" t="s">
        <v>23</v>
      </c>
      <c r="M32" s="168">
        <v>13</v>
      </c>
      <c r="N32" s="168">
        <v>10</v>
      </c>
      <c r="O32" s="168">
        <v>14</v>
      </c>
      <c r="P32" s="168">
        <v>7</v>
      </c>
      <c r="Q32" s="168"/>
      <c r="R32" s="168"/>
      <c r="S32" s="169"/>
      <c r="T32" s="39">
        <v>1</v>
      </c>
    </row>
    <row r="33" spans="1:20" ht="12.75">
      <c r="A33" s="159">
        <v>29</v>
      </c>
      <c r="B33" s="159" t="s">
        <v>118</v>
      </c>
      <c r="C33" s="165"/>
      <c r="D33" s="166"/>
      <c r="E33" s="166"/>
      <c r="F33" s="166"/>
      <c r="G33" s="166"/>
      <c r="H33" s="167"/>
      <c r="I33" s="233" t="s">
        <v>23</v>
      </c>
      <c r="J33" s="168" t="s">
        <v>23</v>
      </c>
      <c r="K33" s="168" t="s">
        <v>126</v>
      </c>
      <c r="L33" s="168" t="s">
        <v>23</v>
      </c>
      <c r="M33" s="168" t="s">
        <v>23</v>
      </c>
      <c r="N33" s="168" t="s">
        <v>23</v>
      </c>
      <c r="O33" s="168" t="s">
        <v>23</v>
      </c>
      <c r="P33" s="168" t="s">
        <v>23</v>
      </c>
      <c r="Q33" s="168" t="s">
        <v>23</v>
      </c>
      <c r="R33" s="168" t="s">
        <v>23</v>
      </c>
      <c r="S33" s="106"/>
      <c r="T33" s="40">
        <v>9</v>
      </c>
    </row>
    <row r="34" spans="1:20" ht="12.75">
      <c r="A34" s="159">
        <v>30</v>
      </c>
      <c r="B34" s="159" t="s">
        <v>119</v>
      </c>
      <c r="C34" s="165"/>
      <c r="D34" s="166"/>
      <c r="E34" s="166"/>
      <c r="F34" s="166"/>
      <c r="G34" s="166"/>
      <c r="H34" s="167"/>
      <c r="I34" s="233"/>
      <c r="J34" s="168" t="s">
        <v>20</v>
      </c>
      <c r="K34" s="168" t="s">
        <v>20</v>
      </c>
      <c r="L34" s="168">
        <v>8</v>
      </c>
      <c r="M34" s="168">
        <v>14</v>
      </c>
      <c r="N34" s="168" t="s">
        <v>20</v>
      </c>
      <c r="O34" s="168" t="s">
        <v>20</v>
      </c>
      <c r="P34" s="168" t="s">
        <v>20</v>
      </c>
      <c r="Q34" s="168"/>
      <c r="R34" s="168"/>
      <c r="S34" s="106"/>
      <c r="T34" s="52">
        <v>0</v>
      </c>
    </row>
    <row r="35" spans="1:20" ht="12.75">
      <c r="A35" s="159">
        <v>31</v>
      </c>
      <c r="B35" s="159" t="s">
        <v>120</v>
      </c>
      <c r="C35" s="170"/>
      <c r="D35" s="171"/>
      <c r="E35" s="171"/>
      <c r="F35" s="171"/>
      <c r="G35" s="171"/>
      <c r="H35" s="172"/>
      <c r="I35" s="234"/>
      <c r="J35" s="235">
        <v>15</v>
      </c>
      <c r="K35" s="235" t="s">
        <v>126</v>
      </c>
      <c r="L35" s="235">
        <v>17</v>
      </c>
      <c r="M35" s="235">
        <v>12</v>
      </c>
      <c r="N35" s="235" t="s">
        <v>20</v>
      </c>
      <c r="O35" s="235">
        <v>12</v>
      </c>
      <c r="P35" s="235" t="s">
        <v>20</v>
      </c>
      <c r="Q35" s="235"/>
      <c r="R35" s="235"/>
      <c r="S35" s="236"/>
      <c r="T35" s="226">
        <v>0</v>
      </c>
    </row>
    <row r="36" spans="1:20" ht="13.5" thickBot="1">
      <c r="A36" s="159">
        <v>32</v>
      </c>
      <c r="B36" s="159" t="s">
        <v>121</v>
      </c>
      <c r="C36" s="175"/>
      <c r="D36" s="176"/>
      <c r="E36" s="176"/>
      <c r="F36" s="176"/>
      <c r="G36" s="176"/>
      <c r="H36" s="177"/>
      <c r="I36" s="237" t="s">
        <v>23</v>
      </c>
      <c r="J36" s="173" t="s">
        <v>23</v>
      </c>
      <c r="K36" s="173" t="s">
        <v>126</v>
      </c>
      <c r="L36" s="173">
        <v>4</v>
      </c>
      <c r="M36" s="173" t="s">
        <v>23</v>
      </c>
      <c r="N36" s="173" t="s">
        <v>23</v>
      </c>
      <c r="O36" s="173" t="s">
        <v>23</v>
      </c>
      <c r="P36" s="173" t="s">
        <v>23</v>
      </c>
      <c r="Q36" s="173" t="s">
        <v>23</v>
      </c>
      <c r="R36" s="173"/>
      <c r="S36" s="107"/>
      <c r="T36" s="227">
        <v>7</v>
      </c>
    </row>
    <row r="37" spans="1:20" ht="14.25" thickBot="1" thickTop="1">
      <c r="A37" s="145"/>
      <c r="B37" s="174"/>
      <c r="C37" s="178">
        <v>0</v>
      </c>
      <c r="D37" s="108">
        <v>0</v>
      </c>
      <c r="E37" s="108">
        <v>0</v>
      </c>
      <c r="F37" s="108">
        <v>0</v>
      </c>
      <c r="G37" s="108">
        <v>0</v>
      </c>
      <c r="H37" s="179">
        <v>0</v>
      </c>
      <c r="I37" s="178">
        <v>27</v>
      </c>
      <c r="J37" s="108">
        <v>26</v>
      </c>
      <c r="K37" s="108">
        <v>31</v>
      </c>
      <c r="L37" s="108">
        <v>21</v>
      </c>
      <c r="M37" s="108">
        <v>18</v>
      </c>
      <c r="N37" s="108">
        <v>16</v>
      </c>
      <c r="O37" s="108">
        <v>19</v>
      </c>
      <c r="P37" s="108">
        <v>22</v>
      </c>
      <c r="Q37" s="108">
        <v>26</v>
      </c>
      <c r="R37" s="108">
        <v>26</v>
      </c>
      <c r="S37" s="108">
        <v>0</v>
      </c>
      <c r="T37" s="238">
        <v>12</v>
      </c>
    </row>
    <row r="38" spans="1:20" ht="14.25" thickBot="1" thickTop="1">
      <c r="A38" s="180"/>
      <c r="B38" s="181"/>
      <c r="C38" s="145">
        <f>31-C37</f>
        <v>31</v>
      </c>
      <c r="D38" s="109">
        <f aca="true" t="shared" si="0" ref="D38:T38">31-D37</f>
        <v>31</v>
      </c>
      <c r="E38" s="109">
        <f t="shared" si="0"/>
        <v>31</v>
      </c>
      <c r="F38" s="109">
        <f t="shared" si="0"/>
        <v>31</v>
      </c>
      <c r="G38" s="109">
        <f t="shared" si="0"/>
        <v>31</v>
      </c>
      <c r="H38" s="110">
        <f t="shared" si="0"/>
        <v>31</v>
      </c>
      <c r="I38" s="145">
        <f t="shared" si="0"/>
        <v>4</v>
      </c>
      <c r="J38" s="109">
        <f t="shared" si="0"/>
        <v>5</v>
      </c>
      <c r="K38" s="109">
        <f t="shared" si="0"/>
        <v>0</v>
      </c>
      <c r="L38" s="109">
        <f t="shared" si="0"/>
        <v>10</v>
      </c>
      <c r="M38" s="109">
        <f t="shared" si="0"/>
        <v>13</v>
      </c>
      <c r="N38" s="109">
        <f t="shared" si="0"/>
        <v>15</v>
      </c>
      <c r="O38" s="109">
        <f t="shared" si="0"/>
        <v>12</v>
      </c>
      <c r="P38" s="109">
        <f t="shared" si="0"/>
        <v>9</v>
      </c>
      <c r="Q38" s="109">
        <f t="shared" si="0"/>
        <v>5</v>
      </c>
      <c r="R38" s="109">
        <f t="shared" si="0"/>
        <v>5</v>
      </c>
      <c r="S38" s="109">
        <f t="shared" si="0"/>
        <v>31</v>
      </c>
      <c r="T38" s="145">
        <f t="shared" si="0"/>
        <v>19</v>
      </c>
    </row>
    <row r="39" ht="13.5" thickTop="1"/>
  </sheetData>
  <mergeCells count="6">
    <mergeCell ref="B1:T1"/>
    <mergeCell ref="A3:A4"/>
    <mergeCell ref="B3:B4"/>
    <mergeCell ref="C3:H3"/>
    <mergeCell ref="I3:S3"/>
    <mergeCell ref="T3:T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2012-05-02T05:45:58Z</dcterms:modified>
  <cp:category/>
  <cp:version/>
  <cp:contentType/>
  <cp:contentStatus/>
</cp:coreProperties>
</file>