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БСТ-11-01" sheetId="1" r:id="rId1"/>
    <sheet name="Посещение" sheetId="2" r:id="rId2"/>
    <sheet name="Тест" sheetId="3" r:id="rId3"/>
    <sheet name="Входное тестирование" sheetId="4" r:id="rId4"/>
  </sheets>
  <definedNames/>
  <calcPr fullCalcOnLoad="1"/>
</workbook>
</file>

<file path=xl/comments1.xml><?xml version="1.0" encoding="utf-8"?>
<comments xmlns="http://schemas.openxmlformats.org/spreadsheetml/2006/main">
  <authors>
    <author>Еникеев Фарид</author>
    <author>admin</author>
    <author>Еникеев Фарид Усманович</author>
    <author>Enikeev </author>
    <author>Enikeev</author>
    <author>enikeev</author>
  </authors>
  <commentList>
    <comment ref="D3" authorId="0">
      <text>
        <r>
          <rPr>
            <sz val="8"/>
            <rFont val="Tahoma"/>
            <family val="0"/>
          </rPr>
          <t xml:space="preserve">Дата внесения последних изменений в журнал 
</t>
        </r>
      </text>
    </comment>
    <comment ref="A4" authorId="0">
      <text>
        <r>
          <rPr>
            <sz val="8"/>
            <rFont val="Tahoma"/>
            <family val="2"/>
          </rPr>
          <t>№ по списку</t>
        </r>
      </text>
    </comment>
    <comment ref="B4" authorId="0">
      <text>
        <r>
          <rPr>
            <sz val="8"/>
            <rFont val="Tahoma"/>
            <family val="2"/>
          </rPr>
          <t>По данным из УМУ</t>
        </r>
      </text>
    </comment>
    <comment ref="D4" authorId="0">
      <text>
        <r>
          <rPr>
            <b/>
            <sz val="8"/>
            <rFont val="Tahoma"/>
            <family val="2"/>
          </rPr>
          <t xml:space="preserve">Контроль защиты ЛР </t>
        </r>
        <r>
          <rPr>
            <sz val="8"/>
            <rFont val="Tahoma"/>
            <family val="2"/>
          </rPr>
          <t xml:space="preserve">
Число в интервале от 1 до 29 означает,  каким по счету в группе защитил ЛР
Ярко-зеленый цвет - ЛР сдана
40 светло-коричневая - нужно сдать для зачета-автомата (попавшая на выходной)
40 розовая - долг по ЛР</t>
        </r>
      </text>
    </comment>
    <comment ref="Q4" authorId="0">
      <text>
        <r>
          <rPr>
            <sz val="8"/>
            <rFont val="Tahoma"/>
            <family val="0"/>
          </rPr>
          <t xml:space="preserve">Рейтинг: место в группе по сданным ЛР
Определяется по дате сдачи всех 13 ЛР 
</t>
        </r>
      </text>
    </comment>
    <comment ref="R4" authorId="0">
      <text>
        <r>
          <rPr>
            <sz val="8"/>
            <rFont val="Tahoma"/>
            <family val="2"/>
          </rPr>
          <t>Результаты промежуточной аттестации</t>
        </r>
        <r>
          <rPr>
            <sz val="8"/>
            <rFont val="Tahoma"/>
            <family val="0"/>
          </rPr>
          <t xml:space="preserve">
</t>
        </r>
      </text>
    </comment>
    <comment ref="T4" authorId="0">
      <text>
        <r>
          <rPr>
            <sz val="8"/>
            <rFont val="Tahoma"/>
            <family val="2"/>
          </rPr>
          <t xml:space="preserve">Количество дополнительных вопросов </t>
        </r>
      </text>
    </comment>
    <comment ref="U4" authorId="0">
      <text>
        <r>
          <rPr>
            <sz val="10"/>
            <rFont val="Tahoma"/>
            <family val="2"/>
          </rPr>
          <t>Домашнее задание</t>
        </r>
        <r>
          <rPr>
            <sz val="8"/>
            <rFont val="Tahoma"/>
            <family val="2"/>
          </rPr>
          <t xml:space="preserve">
</t>
        </r>
        <r>
          <rPr>
            <b/>
            <sz val="8"/>
            <rFont val="Tahoma"/>
            <family val="2"/>
          </rPr>
          <t xml:space="preserve">ВНИМАНИЕ: 
</t>
        </r>
        <r>
          <rPr>
            <sz val="8"/>
            <rFont val="Tahoma"/>
            <family val="2"/>
          </rPr>
          <t>Необходимо сдать 9 ЛР к дате проведения ЛР№9, чтобы выбрать тему ДЗ и сдать его ко дню проведения Теста по теории 
В группе БСТ-11-01  
ЛР№9 - 16.12.2011 (16 нед.) - сдать ЛР9 и выбрать тему ДЗ 
Тест - 23.12.2011 (17 нед.) - сдать Тест и сдать ДЗ</t>
        </r>
      </text>
    </comment>
    <comment ref="AB4" authorId="0">
      <text>
        <r>
          <rPr>
            <sz val="8"/>
            <rFont val="Tahoma"/>
            <family val="2"/>
          </rPr>
          <t>Результат выполнения КР№1</t>
        </r>
        <r>
          <rPr>
            <sz val="8"/>
            <rFont val="Tahoma"/>
            <family val="0"/>
          </rPr>
          <t xml:space="preserve">
</t>
        </r>
      </text>
    </comment>
    <comment ref="AC4" authorId="0">
      <text>
        <r>
          <rPr>
            <sz val="8"/>
            <rFont val="Tahoma"/>
            <family val="2"/>
          </rPr>
          <t>Результат выполнения КР№2</t>
        </r>
        <r>
          <rPr>
            <sz val="8"/>
            <rFont val="Tahoma"/>
            <family val="0"/>
          </rPr>
          <t xml:space="preserve">
</t>
        </r>
      </text>
    </comment>
    <comment ref="D5" authorId="0">
      <text>
        <r>
          <rPr>
            <sz val="8"/>
            <rFont val="Tahoma"/>
            <family val="2"/>
          </rPr>
          <t>Лабораторная работа №1 
Основные приемы работы с ОС Windows
(Windows XP)</t>
        </r>
      </text>
    </comment>
    <comment ref="E5" authorId="0">
      <text>
        <r>
          <rPr>
            <sz val="8"/>
            <rFont val="Tahoma"/>
            <family val="2"/>
          </rPr>
          <t>Лабораторная работа №2 
Основные приемы работы с ПК и ЛВС
(Windows XP)</t>
        </r>
      </text>
    </comment>
    <comment ref="F5" authorId="0">
      <text>
        <r>
          <rPr>
            <sz val="8"/>
            <rFont val="Tahoma"/>
            <family val="2"/>
          </rPr>
          <t>Лабораторная работа №3 
Создание и редактирование документов средствами MS Word
(MS Word)</t>
        </r>
      </text>
    </comment>
    <comment ref="H5" authorId="0">
      <text>
        <r>
          <rPr>
            <sz val="8"/>
            <rFont val="Tahoma"/>
            <family val="2"/>
          </rPr>
          <t>Лабораторная работа №4
Вставка таблиц, рисунков и математических формул
(MS Word)</t>
        </r>
      </text>
    </comment>
    <comment ref="I5" authorId="0">
      <text>
        <r>
          <rPr>
            <sz val="8"/>
            <rFont val="Tahoma"/>
            <family val="2"/>
          </rPr>
          <t xml:space="preserve">Лабораторная работа №5
Решение системы линейных уравнений средствами MS Excel 
</t>
        </r>
      </text>
    </comment>
    <comment ref="K5" authorId="0">
      <text>
        <r>
          <rPr>
            <sz val="8"/>
            <rFont val="Tahoma"/>
            <family val="2"/>
          </rPr>
          <t>Лабораторная работа №6 
Построение графиков функций 
(MS Excel)</t>
        </r>
      </text>
    </comment>
    <comment ref="M5" authorId="0">
      <text>
        <r>
          <rPr>
            <sz val="8"/>
            <rFont val="Tahoma"/>
            <family val="2"/>
          </rPr>
          <t>Лабораторная работа №7 
Решение трансцендентных уравнений (MS Excel)</t>
        </r>
      </text>
    </comment>
    <comment ref="N5" authorId="0">
      <text>
        <r>
          <rPr>
            <sz val="8"/>
            <rFont val="Tahoma"/>
            <family val="2"/>
          </rPr>
          <t>Лабораторная работа №8 
Создание презентации (MS PowerPoint)</t>
        </r>
      </text>
    </comment>
    <comment ref="O5" authorId="0">
      <text>
        <r>
          <rPr>
            <sz val="8"/>
            <rFont val="Tahoma"/>
            <family val="2"/>
          </rPr>
          <t>Лабораторная работа №9 
Создание Web-странички (HTML)</t>
        </r>
      </text>
    </comment>
    <comment ref="P5" authorId="0">
      <text>
        <r>
          <rPr>
            <sz val="8"/>
            <rFont val="Tahoma"/>
            <family val="2"/>
          </rPr>
          <t>Лабораторная работа №10
Отчет по информатике (HTML)</t>
        </r>
      </text>
    </comment>
    <comment ref="U5" authorId="0">
      <text>
        <r>
          <rPr>
            <sz val="8"/>
            <rFont val="Tahoma"/>
            <family val="0"/>
          </rPr>
          <t xml:space="preserve">Тема ДЗ
Выбор темы ДЗ ТОЛЬКО по согласованию с преподавателем ! (Если, конечно, нет желания обстоятельно побеседовать с преподавателем по всем разделам утвержденной Рабочей программы ) 
Пацифист - это студент,  сдавший все 10 ЛР, но  и не выбравший тему ДЗ </t>
        </r>
      </text>
    </comment>
    <comment ref="V5" authorId="0">
      <text>
        <r>
          <rPr>
            <sz val="8"/>
            <rFont val="Tahoma"/>
            <family val="0"/>
          </rPr>
          <t xml:space="preserve">Отметка о защите ДЗ
Число означает, каким по счету в группе сдал ДЗ </t>
        </r>
      </text>
    </comment>
    <comment ref="B37" authorId="0">
      <text>
        <r>
          <rPr>
            <sz val="8"/>
            <rFont val="Tahoma"/>
            <family val="2"/>
          </rPr>
          <t xml:space="preserve">Статистика позитивная </t>
        </r>
        <r>
          <rPr>
            <sz val="8"/>
            <rFont val="Tahoma"/>
            <family val="0"/>
          </rPr>
          <t xml:space="preserve">
</t>
        </r>
      </text>
    </comment>
    <comment ref="D37" authorId="0">
      <text>
        <r>
          <rPr>
            <sz val="8"/>
            <rFont val="Tahoma"/>
            <family val="2"/>
          </rPr>
          <t>Всего сдано ЛР1</t>
        </r>
      </text>
    </comment>
    <comment ref="E37" authorId="0">
      <text>
        <r>
          <rPr>
            <sz val="8"/>
            <rFont val="Tahoma"/>
            <family val="2"/>
          </rPr>
          <t>Всего сдано ЛР2</t>
        </r>
      </text>
    </comment>
    <comment ref="F37" authorId="0">
      <text>
        <r>
          <rPr>
            <sz val="8"/>
            <rFont val="Tahoma"/>
            <family val="2"/>
          </rPr>
          <t>Всего сдано ЛР3</t>
        </r>
      </text>
    </comment>
    <comment ref="H37" authorId="0">
      <text>
        <r>
          <rPr>
            <sz val="8"/>
            <rFont val="Tahoma"/>
            <family val="2"/>
          </rPr>
          <t>Всего сдано ЛР4</t>
        </r>
      </text>
    </comment>
    <comment ref="I37" authorId="0">
      <text>
        <r>
          <rPr>
            <sz val="8"/>
            <rFont val="Tahoma"/>
            <family val="2"/>
          </rPr>
          <t>Всего сдано ЛР5</t>
        </r>
      </text>
    </comment>
    <comment ref="K37" authorId="0">
      <text>
        <r>
          <rPr>
            <sz val="8"/>
            <rFont val="Tahoma"/>
            <family val="2"/>
          </rPr>
          <t>Всего сдано ЛР6</t>
        </r>
      </text>
    </comment>
    <comment ref="M37" authorId="0">
      <text>
        <r>
          <rPr>
            <sz val="8"/>
            <rFont val="Tahoma"/>
            <family val="2"/>
          </rPr>
          <t>Всего сдано ЛР7</t>
        </r>
      </text>
    </comment>
    <comment ref="N37" authorId="0">
      <text>
        <r>
          <rPr>
            <sz val="8"/>
            <rFont val="Tahoma"/>
            <family val="2"/>
          </rPr>
          <t>Всего сдано ЛР8</t>
        </r>
      </text>
    </comment>
    <comment ref="O37" authorId="0">
      <text>
        <r>
          <rPr>
            <sz val="8"/>
            <rFont val="Tahoma"/>
            <family val="2"/>
          </rPr>
          <t>Всего сдано ЛР9</t>
        </r>
      </text>
    </comment>
    <comment ref="P37" authorId="0">
      <text>
        <r>
          <rPr>
            <sz val="8"/>
            <rFont val="Tahoma"/>
            <family val="2"/>
          </rPr>
          <t>Всего сдано ЛР10</t>
        </r>
      </text>
    </comment>
    <comment ref="Q37" authorId="0">
      <text>
        <r>
          <rPr>
            <sz val="8"/>
            <rFont val="Tahoma"/>
            <family val="2"/>
          </rPr>
          <t>Количество студентов в группе, сдавших все 10 ЛР</t>
        </r>
      </text>
    </comment>
    <comment ref="U37" authorId="0">
      <text>
        <r>
          <rPr>
            <sz val="8"/>
            <rFont val="Tahoma"/>
            <family val="2"/>
          </rPr>
          <t>Выбрали тему ДЗ</t>
        </r>
      </text>
    </comment>
    <comment ref="Z37" authorId="0">
      <text>
        <r>
          <rPr>
            <sz val="8"/>
            <rFont val="Tahoma"/>
            <family val="2"/>
          </rPr>
          <t>Сдавали тест по информатике</t>
        </r>
      </text>
    </comment>
    <comment ref="AB37" authorId="0">
      <text>
        <r>
          <rPr>
            <sz val="8"/>
            <rFont val="Tahoma"/>
            <family val="2"/>
          </rPr>
          <t>Сдали КР№1</t>
        </r>
      </text>
    </comment>
    <comment ref="AC37" authorId="0">
      <text>
        <r>
          <rPr>
            <sz val="8"/>
            <rFont val="Tahoma"/>
            <family val="2"/>
          </rPr>
          <t>Сдали КР№2</t>
        </r>
      </text>
    </comment>
    <comment ref="B38" authorId="0">
      <text>
        <r>
          <rPr>
            <sz val="8"/>
            <rFont val="Tahoma"/>
            <family val="2"/>
          </rPr>
          <t xml:space="preserve">Статистика негативная </t>
        </r>
      </text>
    </comment>
    <comment ref="D38" authorId="0">
      <text>
        <r>
          <rPr>
            <sz val="8"/>
            <rFont val="Tahoma"/>
            <family val="2"/>
          </rPr>
          <t>Не сдали ЛР1</t>
        </r>
      </text>
    </comment>
    <comment ref="E38" authorId="0">
      <text>
        <r>
          <rPr>
            <sz val="8"/>
            <rFont val="Tahoma"/>
            <family val="2"/>
          </rPr>
          <t>НЕ сдали ЛР2</t>
        </r>
        <r>
          <rPr>
            <sz val="8"/>
            <rFont val="Tahoma"/>
            <family val="0"/>
          </rPr>
          <t xml:space="preserve">
</t>
        </r>
      </text>
    </comment>
    <comment ref="F38" authorId="0">
      <text>
        <r>
          <rPr>
            <sz val="8"/>
            <rFont val="Tahoma"/>
            <family val="0"/>
          </rPr>
          <t xml:space="preserve">НЕ сдали ЛР3
</t>
        </r>
      </text>
    </comment>
    <comment ref="H38" authorId="0">
      <text>
        <r>
          <rPr>
            <sz val="8"/>
            <rFont val="Tahoma"/>
            <family val="2"/>
          </rPr>
          <t>НЕ сдали ЛР4</t>
        </r>
      </text>
    </comment>
    <comment ref="I38" authorId="0">
      <text>
        <r>
          <rPr>
            <sz val="8"/>
            <rFont val="Tahoma"/>
            <family val="2"/>
          </rPr>
          <t>НЕ сдали ЛР5</t>
        </r>
      </text>
    </comment>
    <comment ref="K38" authorId="0">
      <text>
        <r>
          <rPr>
            <sz val="8"/>
            <rFont val="Tahoma"/>
            <family val="2"/>
          </rPr>
          <t>НЕ сдали ЛР6</t>
        </r>
      </text>
    </comment>
    <comment ref="M38" authorId="0">
      <text>
        <r>
          <rPr>
            <sz val="8"/>
            <rFont val="Tahoma"/>
            <family val="2"/>
          </rPr>
          <t>НЕ сдали ЛР7</t>
        </r>
      </text>
    </comment>
    <comment ref="N38" authorId="0">
      <text>
        <r>
          <rPr>
            <sz val="8"/>
            <rFont val="Tahoma"/>
            <family val="2"/>
          </rPr>
          <t>НЕ сдали ЛР8</t>
        </r>
      </text>
    </comment>
    <comment ref="O38" authorId="0">
      <text>
        <r>
          <rPr>
            <sz val="8"/>
            <rFont val="Tahoma"/>
            <family val="2"/>
          </rPr>
          <t>НЕ сдали ЛР9</t>
        </r>
      </text>
    </comment>
    <comment ref="P38" authorId="0">
      <text>
        <r>
          <rPr>
            <sz val="8"/>
            <rFont val="Tahoma"/>
            <family val="2"/>
          </rPr>
          <t>НЕ сдали ЛР10</t>
        </r>
      </text>
    </comment>
    <comment ref="U38" authorId="0">
      <text>
        <r>
          <rPr>
            <sz val="8"/>
            <rFont val="Tahoma"/>
            <family val="2"/>
          </rPr>
          <t>НЕ выбрали тему ДЗ 
(Всего пацифистов в группе)</t>
        </r>
      </text>
    </comment>
    <comment ref="Z38" authorId="0">
      <text>
        <r>
          <rPr>
            <sz val="8"/>
            <rFont val="Tahoma"/>
            <family val="2"/>
          </rPr>
          <t>НЕ сдавали тест
по информатике</t>
        </r>
      </text>
    </comment>
    <comment ref="AB38" authorId="0">
      <text>
        <r>
          <rPr>
            <sz val="8"/>
            <rFont val="Tahoma"/>
            <family val="2"/>
          </rPr>
          <t>Не сдали КР№1</t>
        </r>
      </text>
    </comment>
    <comment ref="AC38" authorId="0">
      <text>
        <r>
          <rPr>
            <sz val="8"/>
            <rFont val="Tahoma"/>
            <family val="2"/>
          </rPr>
          <t>Не сдали КР№2</t>
        </r>
      </text>
    </comment>
    <comment ref="B39" authorId="0">
      <text>
        <r>
          <rPr>
            <sz val="8"/>
            <rFont val="Tahoma"/>
            <family val="2"/>
          </rPr>
          <t>Блндно-голубой цвет - тема ДЗ свободна 
Оранжевый цвет - тема ДЗ выбрана
Зеленый цвет - ДЗ сдано</t>
        </r>
      </text>
    </comment>
    <comment ref="D39" authorId="0">
      <text>
        <r>
          <rPr>
            <sz val="8"/>
            <rFont val="Tahoma"/>
            <family val="2"/>
          </rPr>
          <t xml:space="preserve">Одну и ту же тему ДЗ могут выбрать не более двух студентов из одной и той же группы </t>
        </r>
      </text>
    </comment>
    <comment ref="Z39" authorId="0">
      <text>
        <r>
          <rPr>
            <sz val="8"/>
            <rFont val="Tahoma"/>
            <family val="2"/>
          </rPr>
          <t xml:space="preserve">Количество студентов в группе, выбравших тему домашнего задания </t>
        </r>
        <r>
          <rPr>
            <sz val="8"/>
            <rFont val="Tahoma"/>
            <family val="0"/>
          </rPr>
          <t xml:space="preserve">
</t>
        </r>
      </text>
    </comment>
    <comment ref="AA39" authorId="0">
      <text>
        <r>
          <rPr>
            <sz val="8"/>
            <rFont val="Tahoma"/>
            <family val="2"/>
          </rPr>
          <t>Тему ДЗ нужно обязательно согласовать с преподавателем и внести в журнал! Выполнение ДЗ по теме, не согласованной с преподавателем, автоматически приводит к появлению ДВ</t>
        </r>
        <r>
          <rPr>
            <sz val="8"/>
            <rFont val="Tahoma"/>
            <family val="0"/>
          </rPr>
          <t xml:space="preserve">
</t>
        </r>
      </text>
    </comment>
    <comment ref="D40" authorId="0">
      <text>
        <r>
          <rPr>
            <sz val="8"/>
            <rFont val="Tahoma"/>
            <family val="2"/>
          </rPr>
          <t xml:space="preserve">Одну и ту же тему ДЗ могут выбрать не более двух студентов из одной и той же группы </t>
        </r>
      </text>
    </comment>
    <comment ref="Z40" authorId="0">
      <text>
        <r>
          <rPr>
            <sz val="8"/>
            <rFont val="Tahoma"/>
            <family val="2"/>
          </rPr>
          <t>Количество студентов в группе, сдавших домашнее задание</t>
        </r>
        <r>
          <rPr>
            <b/>
            <sz val="8"/>
            <rFont val="Tahoma"/>
            <family val="0"/>
          </rPr>
          <t xml:space="preserve"> 
</t>
        </r>
      </text>
    </comment>
    <comment ref="AA40" authorId="0">
      <text>
        <r>
          <rPr>
            <sz val="8"/>
            <rFont val="Tahoma"/>
            <family val="2"/>
          </rPr>
          <t>Скопируйте ДЗ на свой логический диск  X:\ и сообщите об этом преподавателю. 
Если объем ДЗ большой, можно принеcти выполненное ДЗ на Flash-карте или CD/DVD</t>
        </r>
      </text>
    </comment>
    <comment ref="AD4" authorId="0">
      <text>
        <r>
          <rPr>
            <sz val="8"/>
            <rFont val="Tahoma"/>
            <family val="2"/>
          </rPr>
          <t>Оценка за работу в осеннем семестре</t>
        </r>
      </text>
    </comment>
    <comment ref="AE4" authorId="0">
      <text>
        <r>
          <rPr>
            <sz val="8"/>
            <rFont val="Tahoma"/>
            <family val="2"/>
          </rPr>
          <t xml:space="preserve">Итоговый контроль - зачет по информатике 
</t>
        </r>
      </text>
    </comment>
    <comment ref="R37" authorId="1">
      <text>
        <r>
          <rPr>
            <sz val="8"/>
            <rFont val="Tahoma"/>
            <family val="2"/>
          </rPr>
          <t xml:space="preserve">Количество студентов, аттестованных на первой аттестации </t>
        </r>
      </text>
    </comment>
    <comment ref="S37" authorId="1">
      <text>
        <r>
          <rPr>
            <sz val="8"/>
            <rFont val="Tahoma"/>
            <family val="2"/>
          </rPr>
          <t xml:space="preserve">Количество студентов, аттестованных на второй аттестации </t>
        </r>
      </text>
    </comment>
    <comment ref="S38" authorId="1">
      <text>
        <r>
          <rPr>
            <sz val="8"/>
            <rFont val="Tahoma"/>
            <family val="2"/>
          </rPr>
          <t xml:space="preserve">Количество студентов, НЕ аттестованных на второй аттестации </t>
        </r>
      </text>
    </comment>
    <comment ref="AD37" authorId="1">
      <text>
        <r>
          <rPr>
            <sz val="8"/>
            <rFont val="Tahoma"/>
            <family val="2"/>
          </rPr>
          <t>Количество студентов,  получивших зачет по информатике 
(группа бесхвостых)</t>
        </r>
      </text>
    </comment>
    <comment ref="AE37" authorId="1">
      <text>
        <r>
          <rPr>
            <sz val="8"/>
            <rFont val="Tahoma"/>
            <family val="2"/>
          </rPr>
          <t xml:space="preserve">Количество студентов,  получивших 
ЗАЧЕТ-АВТОМАТ
по информатике </t>
        </r>
      </text>
    </comment>
    <comment ref="AD38" authorId="1">
      <text>
        <r>
          <rPr>
            <sz val="8"/>
            <rFont val="Tahoma"/>
            <family val="2"/>
          </rPr>
          <t>Количество студентов,  НЕ получивших зачет по информатике 
(группа хвостатых)</t>
        </r>
      </text>
    </comment>
    <comment ref="T37" authorId="0">
      <text>
        <r>
          <rPr>
            <sz val="8"/>
            <rFont val="Tahoma"/>
            <family val="2"/>
          </rPr>
          <t xml:space="preserve">Количество обладателей ДВ </t>
        </r>
      </text>
    </comment>
    <comment ref="T38" authorId="0">
      <text>
        <r>
          <rPr>
            <sz val="8"/>
            <rFont val="Tahoma"/>
            <family val="2"/>
          </rPr>
          <t>Не имеют ДВ</t>
        </r>
      </text>
    </comment>
    <comment ref="AA37" authorId="0">
      <text>
        <r>
          <rPr>
            <sz val="8"/>
            <rFont val="Tahoma"/>
            <family val="2"/>
          </rPr>
          <t>Сдали тест по информатике</t>
        </r>
      </text>
    </comment>
    <comment ref="B41" authorId="0">
      <text>
        <r>
          <rPr>
            <sz val="8"/>
            <rFont val="Tahoma"/>
            <family val="2"/>
          </rPr>
          <t>Рейтинг группы</t>
        </r>
      </text>
    </comment>
    <comment ref="V37" authorId="0">
      <text>
        <r>
          <rPr>
            <sz val="8"/>
            <rFont val="Tahoma"/>
            <family val="2"/>
          </rPr>
          <t>Сдали ДЗ</t>
        </r>
      </text>
    </comment>
    <comment ref="V38" authorId="0">
      <text>
        <r>
          <rPr>
            <sz val="8"/>
            <rFont val="Tahoma"/>
            <family val="2"/>
          </rPr>
          <t>НЕ сдали ДЗ</t>
        </r>
      </text>
    </comment>
    <comment ref="AG5" authorId="1">
      <text>
        <r>
          <rPr>
            <sz val="8"/>
            <rFont val="Tahoma"/>
            <family val="0"/>
          </rPr>
          <t>Каким по счету проставил зачет в зачетку</t>
        </r>
      </text>
    </comment>
    <comment ref="AH5" authorId="1">
      <text>
        <r>
          <rPr>
            <sz val="8"/>
            <rFont val="Tahoma"/>
            <family val="0"/>
          </rPr>
          <t>Дата проставления зачета в зачетку</t>
        </r>
      </text>
    </comment>
    <comment ref="AG37" authorId="1">
      <text>
        <r>
          <rPr>
            <sz val="8"/>
            <rFont val="Tahoma"/>
            <family val="0"/>
          </rPr>
          <t>Проставили зачет в зачетку</t>
        </r>
      </text>
    </comment>
    <comment ref="AE38" authorId="1">
      <text>
        <r>
          <rPr>
            <sz val="8"/>
            <rFont val="Tahoma"/>
            <family val="2"/>
          </rPr>
          <t>Количество студентов,  НЕ получивших зачет по информатике 
(группа хвостатых)</t>
        </r>
      </text>
    </comment>
    <comment ref="AF4" authorId="2">
      <text>
        <r>
          <rPr>
            <sz val="10"/>
            <rFont val="Tahoma"/>
            <family val="2"/>
          </rPr>
          <t>Комментарии преподавателя</t>
        </r>
      </text>
    </comment>
    <comment ref="W4" authorId="2">
      <text>
        <r>
          <rPr>
            <sz val="10"/>
            <rFont val="Tahoma"/>
            <family val="0"/>
          </rPr>
          <t xml:space="preserve">Результаты входного тестирования 14.10.2011
</t>
        </r>
        <r>
          <rPr>
            <b/>
            <sz val="10"/>
            <rFont val="Tahoma"/>
            <family val="2"/>
          </rPr>
          <t xml:space="preserve">ВНИМАНИЕ: </t>
        </r>
        <r>
          <rPr>
            <sz val="10"/>
            <rFont val="Tahoma"/>
            <family val="0"/>
          </rPr>
          <t xml:space="preserve">
студенты, не сдавшие входной тест в первой попытки, выполняют дополнительно ЛР5_1  </t>
        </r>
      </text>
    </comment>
    <comment ref="W5" authorId="0">
      <text>
        <r>
          <rPr>
            <sz val="8"/>
            <rFont val="Tahoma"/>
            <family val="2"/>
          </rPr>
          <t>Результат выполнения входного теста</t>
        </r>
      </text>
    </comment>
    <comment ref="X5" authorId="0">
      <text>
        <r>
          <rPr>
            <sz val="8"/>
            <rFont val="Tahoma"/>
            <family val="2"/>
          </rPr>
          <t xml:space="preserve">Место в группе по результатам решения входного теста 
</t>
        </r>
      </text>
    </comment>
    <comment ref="AA5" authorId="0">
      <text>
        <r>
          <rPr>
            <sz val="8"/>
            <rFont val="Tahoma"/>
            <family val="2"/>
          </rPr>
          <t xml:space="preserve">Место в группе по результатам решения теста 
</t>
        </r>
      </text>
    </comment>
    <comment ref="Z5" authorId="0">
      <text>
        <r>
          <rPr>
            <sz val="8"/>
            <rFont val="Tahoma"/>
            <family val="2"/>
          </rPr>
          <t>Результат выполнения теста</t>
        </r>
      </text>
    </comment>
    <comment ref="W37" authorId="0">
      <text>
        <r>
          <rPr>
            <sz val="8"/>
            <rFont val="Tahoma"/>
            <family val="2"/>
          </rPr>
          <t>Сдавали входной тест по информатике</t>
        </r>
      </text>
    </comment>
    <comment ref="X37" authorId="0">
      <text>
        <r>
          <rPr>
            <sz val="8"/>
            <rFont val="Tahoma"/>
            <family val="2"/>
          </rPr>
          <t>Сдали входной тест по информатике</t>
        </r>
      </text>
    </comment>
    <comment ref="W38" authorId="0">
      <text>
        <r>
          <rPr>
            <sz val="8"/>
            <rFont val="Tahoma"/>
            <family val="2"/>
          </rPr>
          <t>НЕ сдавали входной тест
по информатике</t>
        </r>
      </text>
    </comment>
    <comment ref="X38" authorId="0">
      <text>
        <r>
          <rPr>
            <sz val="8"/>
            <rFont val="Tahoma"/>
            <family val="0"/>
          </rPr>
          <t>НЕ сдали входной тест по информатике</t>
        </r>
      </text>
    </comment>
    <comment ref="AG38" authorId="0">
      <text>
        <r>
          <rPr>
            <sz val="8"/>
            <rFont val="Tahoma"/>
            <family val="2"/>
          </rPr>
          <t>НЕ выбрали тему ДЗ 
(Всего пацифистов в группе)</t>
        </r>
      </text>
    </comment>
    <comment ref="R5" authorId="0">
      <text>
        <r>
          <rPr>
            <sz val="8"/>
            <rFont val="Tahoma"/>
            <family val="2"/>
          </rPr>
          <t>Первая аттестация - на 9 неделе</t>
        </r>
        <r>
          <rPr>
            <sz val="8"/>
            <rFont val="Tahoma"/>
            <family val="0"/>
          </rPr>
          <t xml:space="preserve">
21.10.2011
Критерии первой аттестации 
для группы БСТ-11-01
Посещение ЛЗ1 1 балл 
Инструктаж по ТБ 1 балл 
Входной тест 1 балл  
ЛР1 1 балл 
ЛР2 1 балл 
Максимум 5 баллов 
Минимум 0 баллов
31.10.2011
Аттестация проставлена в журнал в деканате ФТТ </t>
        </r>
      </text>
    </comment>
    <comment ref="S5" authorId="0">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R38" authorId="0">
      <text>
        <r>
          <rPr>
            <sz val="8"/>
            <rFont val="Tahoma"/>
            <family val="2"/>
          </rPr>
          <t xml:space="preserve">Количество студентов, НЕ аттестованных на первой аттестации </t>
        </r>
      </text>
    </comment>
    <comment ref="G5" authorId="3">
      <text>
        <r>
          <rPr>
            <sz val="8"/>
            <rFont val="Tahoma"/>
            <family val="0"/>
          </rPr>
          <t>Лабораторная работа №3_1. 
Работа с редактором формул MS Equation 3.0
Студенты, вовремя прошедшие инструктах по технике безопасности, освобождаются от выполнения ЛР3_1</t>
        </r>
      </text>
    </comment>
    <comment ref="J5" authorId="3">
      <text>
        <r>
          <rPr>
            <sz val="8"/>
            <rFont val="Tahoma"/>
            <family val="0"/>
          </rPr>
          <t>Лабораторная работа №5_1. 
Создание простой электронной таблицы
Студенты, сдавшие с первой попытки входной тест, освобождаются от выполнения ЛР5_1</t>
        </r>
      </text>
    </comment>
    <comment ref="L5" authorId="3">
      <text>
        <r>
          <rPr>
            <sz val="8"/>
            <rFont val="Tahoma"/>
            <family val="0"/>
          </rPr>
          <t xml:space="preserve">Лабораторная работа №6_1. 
Проведение вычислений в среде MS Excel
Студенты, не получившие допуск к тесту ко дню проведения ЛР8, выполняют дополнительно ЛР6_1. </t>
        </r>
      </text>
    </comment>
    <comment ref="G37" authorId="3">
      <text>
        <r>
          <rPr>
            <sz val="8"/>
            <rFont val="Tahoma"/>
            <family val="0"/>
          </rPr>
          <t>Всего в группе сдали ЛР3_1</t>
        </r>
      </text>
    </comment>
    <comment ref="J37" authorId="3">
      <text>
        <r>
          <rPr>
            <sz val="8"/>
            <rFont val="Tahoma"/>
            <family val="0"/>
          </rPr>
          <t>Всего в группе сдали ЛР5_1</t>
        </r>
      </text>
    </comment>
    <comment ref="L37" authorId="3">
      <text>
        <r>
          <rPr>
            <sz val="8"/>
            <rFont val="Tahoma"/>
            <family val="0"/>
          </rPr>
          <t>Всего в группе сдали ЛР6_1</t>
        </r>
      </text>
    </comment>
    <comment ref="J38" authorId="3">
      <text>
        <r>
          <rPr>
            <sz val="8"/>
            <rFont val="Tahoma"/>
            <family val="0"/>
          </rPr>
          <t>НЕ СДАЛИ ЛР 5_1</t>
        </r>
      </text>
    </comment>
    <comment ref="G38" authorId="3">
      <text>
        <r>
          <rPr>
            <sz val="8"/>
            <rFont val="Tahoma"/>
            <family val="0"/>
          </rPr>
          <t>НЕ СДАЛИ ЛР 3_1</t>
        </r>
      </text>
    </comment>
    <comment ref="L38" authorId="3">
      <text>
        <r>
          <rPr>
            <sz val="8"/>
            <rFont val="Tahoma"/>
            <family val="2"/>
          </rPr>
          <t>НЕ СДАЛИ ЛР 6_1</t>
        </r>
      </text>
    </comment>
    <comment ref="Y5" authorId="4">
      <text>
        <r>
          <rPr>
            <sz val="10"/>
            <rFont val="Tahoma"/>
            <family val="0"/>
          </rPr>
          <t>Допуск к тесту
Проходной балл 50
Нужно набрать 50 из 60 возможных</t>
        </r>
      </text>
    </comment>
    <comment ref="C4" authorId="4">
      <text>
        <r>
          <rPr>
            <sz val="10"/>
            <rFont val="Tahoma"/>
            <family val="0"/>
          </rPr>
          <t xml:space="preserve">14.10.2011
Отметка о прохождении инструктажа по технике безопасности 
</t>
        </r>
        <r>
          <rPr>
            <b/>
            <sz val="10"/>
            <rFont val="Tahoma"/>
            <family val="2"/>
          </rPr>
          <t xml:space="preserve">ВНИМАНИЕ: </t>
        </r>
        <r>
          <rPr>
            <sz val="10"/>
            <rFont val="Tahoma"/>
            <family val="0"/>
          </rPr>
          <t xml:space="preserve">студенты, не прошедшие инструктаж по ТБ на первом лабораторном занятии, выполняют дополнительно ЛР№_1. </t>
        </r>
      </text>
    </comment>
    <comment ref="AB5" authorId="0">
      <text>
        <r>
          <rPr>
            <sz val="8"/>
            <rFont val="Tahoma"/>
            <family val="2"/>
          </rPr>
          <t xml:space="preserve">Январь 2012 
</t>
        </r>
        <r>
          <rPr>
            <b/>
            <sz val="8"/>
            <rFont val="Tahoma"/>
            <family val="2"/>
          </rPr>
          <t>Контрольная работа №1</t>
        </r>
        <r>
          <rPr>
            <sz val="8"/>
            <rFont val="Tahoma"/>
            <family val="2"/>
          </rPr>
          <t xml:space="preserve">
</t>
        </r>
      </text>
    </comment>
    <comment ref="AC5" authorId="0">
      <text>
        <r>
          <rPr>
            <sz val="8"/>
            <rFont val="Tahoma"/>
            <family val="2"/>
          </rPr>
          <t xml:space="preserve">Январь 2012
</t>
        </r>
        <r>
          <rPr>
            <b/>
            <sz val="8"/>
            <rFont val="Tahoma"/>
            <family val="2"/>
          </rPr>
          <t>Контрольная работа №2</t>
        </r>
        <r>
          <rPr>
            <sz val="8"/>
            <rFont val="Tahoma"/>
            <family val="2"/>
          </rPr>
          <t xml:space="preserve">
Безумству храбрых поем мы песню !</t>
        </r>
      </text>
    </comment>
    <comment ref="D11" authorId="5">
      <text>
        <r>
          <rPr>
            <sz val="8"/>
            <rFont val="Tahoma"/>
            <family val="0"/>
          </rPr>
          <t>14.10.2011
Сдано во время первого лабораторного занятия по информатике
Тулуповой Ольге Павловне</t>
        </r>
      </text>
    </comment>
    <comment ref="D15" authorId="5">
      <text>
        <r>
          <rPr>
            <sz val="8"/>
            <rFont val="Tahoma"/>
            <family val="0"/>
          </rPr>
          <t xml:space="preserve">14.10.2011
Сдано во время первого лабораторного занятия по информатике Еникееву Ф.У. </t>
        </r>
      </text>
    </comment>
    <comment ref="D10" authorId="5">
      <text>
        <r>
          <rPr>
            <sz val="8"/>
            <rFont val="Tahoma"/>
            <family val="0"/>
          </rPr>
          <t xml:space="preserve">14.10.2011
Сдано во время первого лабораторного занятия по информатике Еникееву Ф.У. </t>
        </r>
      </text>
    </comment>
    <comment ref="D12" authorId="5">
      <text>
        <r>
          <rPr>
            <sz val="8"/>
            <rFont val="Tahoma"/>
            <family val="0"/>
          </rPr>
          <t xml:space="preserve">14.10.2011
Сдано во время первого лабораторного занятия по информатике Еникееву Ф.У. </t>
        </r>
      </text>
    </comment>
    <comment ref="D16" authorId="5">
      <text>
        <r>
          <rPr>
            <sz val="8"/>
            <rFont val="Tahoma"/>
            <family val="0"/>
          </rPr>
          <t>14.10.2011
Сдано во время первого лабораторного занятия по информатике
Тулуповой Ольге Павловне</t>
        </r>
      </text>
    </comment>
    <comment ref="D18" authorId="5">
      <text>
        <r>
          <rPr>
            <sz val="8"/>
            <rFont val="Tahoma"/>
            <family val="0"/>
          </rPr>
          <t xml:space="preserve">14.10.2011
Сдано во время первого лабораторного занятия по информатике Еникееву Ф.У. </t>
        </r>
      </text>
    </comment>
    <comment ref="D23" authorId="5">
      <text>
        <r>
          <rPr>
            <sz val="8"/>
            <rFont val="Tahoma"/>
            <family val="0"/>
          </rPr>
          <t xml:space="preserve">14.10.2011
Сдано во время первого лабораторного занятия по информатике Еникееву Ф.У. </t>
        </r>
      </text>
    </comment>
    <comment ref="D29" authorId="5">
      <text>
        <r>
          <rPr>
            <sz val="8"/>
            <rFont val="Tahoma"/>
            <family val="0"/>
          </rPr>
          <t xml:space="preserve">14.10.2011
Сдано во время первого лабораторного занятия по информатике Еникееву Ф.У. </t>
        </r>
      </text>
    </comment>
    <comment ref="D32" authorId="5">
      <text>
        <r>
          <rPr>
            <sz val="8"/>
            <rFont val="Tahoma"/>
            <family val="0"/>
          </rPr>
          <t xml:space="preserve">14.10.2011
Сдано во время первого лабораторного занятия по информатике Еникееву Ф.У. </t>
        </r>
      </text>
    </comment>
    <comment ref="D36" authorId="5">
      <text>
        <r>
          <rPr>
            <sz val="8"/>
            <rFont val="Tahoma"/>
            <family val="0"/>
          </rPr>
          <t>14.10.2011
Сдано во время первого лабораторного занятия по информатике
Тулуповой Ольге Павловне</t>
        </r>
      </text>
    </comment>
    <comment ref="D35" authorId="5">
      <text>
        <r>
          <rPr>
            <sz val="8"/>
            <rFont val="Tahoma"/>
            <family val="0"/>
          </rPr>
          <t xml:space="preserve">09.12.2011
Сдал ЛР1 жульническим образом Ольге Павловне 
Взять Эдгара на мушку при проверке теста 
14.10.2011
Две ошибки при ответах на вопросы по ЛР1
Записать в отряд кандидатов в добровольцы 
28.10.2011 Руки дрожат или совесть нечиста? Скорее всего, просто на лекции не ходил… </t>
        </r>
      </text>
    </comment>
    <comment ref="T6" authorId="5">
      <text>
        <r>
          <rPr>
            <sz val="8"/>
            <rFont val="Tahoma"/>
            <family val="0"/>
          </rPr>
          <t xml:space="preserve">18.11.2011
Бонус истрачен на ЛР6_1 
14.10.2011
Бонус:
Обнаружила опечатку в УМК 
Вопросы к ЛР1 Вопрос №8
</t>
        </r>
        <r>
          <rPr>
            <i/>
            <sz val="8"/>
            <rFont val="Tahoma"/>
            <family val="2"/>
          </rPr>
          <t>Было</t>
        </r>
        <r>
          <rPr>
            <sz val="8"/>
            <rFont val="Tahoma"/>
            <family val="0"/>
          </rPr>
          <t xml:space="preserve">: Когда и где состоится ближайшая консультация по информатике? (Практикум-осень, кликнуть по "02")
</t>
        </r>
        <r>
          <rPr>
            <i/>
            <sz val="8"/>
            <rFont val="Tahoma"/>
            <family val="2"/>
          </rPr>
          <t>Стало</t>
        </r>
        <r>
          <rPr>
            <sz val="8"/>
            <rFont val="Tahoma"/>
            <family val="0"/>
          </rPr>
          <t>: Когда и где состоится ближайшая консультация по информатике? (Журналы, Расписания работы преподавателя, кликнуть по "Консультации")</t>
        </r>
      </text>
    </comment>
    <comment ref="B26" authorId="5">
      <text>
        <r>
          <rPr>
            <sz val="8"/>
            <rFont val="Tahoma"/>
            <family val="0"/>
          </rPr>
          <t>21.10.2011
Не прошел инструктаж по ТБ (в больнице)
18.11.2011
Инструктаж по ТБ прошел</t>
        </r>
      </text>
    </comment>
    <comment ref="D6" authorId="5">
      <text>
        <r>
          <rPr>
            <sz val="8"/>
            <rFont val="Tahoma"/>
            <family val="0"/>
          </rPr>
          <t xml:space="preserve">21.10.2011
Сдано во время второго лабораторного занятия по информатике Еникееву Ф.У. </t>
        </r>
      </text>
    </comment>
    <comment ref="D9" authorId="5">
      <text>
        <r>
          <rPr>
            <sz val="8"/>
            <rFont val="Tahoma"/>
            <family val="0"/>
          </rPr>
          <t xml:space="preserve">21.10.2011
Сдано во время второго лабораторного занятия по информатике Еникееву Ф.У. </t>
        </r>
      </text>
    </comment>
    <comment ref="E10" authorId="5">
      <text>
        <r>
          <rPr>
            <sz val="8"/>
            <rFont val="Tahoma"/>
            <family val="0"/>
          </rPr>
          <t xml:space="preserve">21.10.2011
Сдано во время второго лабораторного занятия по информатике Еникееву Ф.У. </t>
        </r>
      </text>
    </comment>
    <comment ref="E12" authorId="5">
      <text>
        <r>
          <rPr>
            <sz val="8"/>
            <rFont val="Tahoma"/>
            <family val="0"/>
          </rPr>
          <t xml:space="preserve">21.10.2011
Сдано во время второго лабораторного занятия по информатике Еникееву Ф.У. </t>
        </r>
      </text>
    </comment>
    <comment ref="E15" authorId="5">
      <text>
        <r>
          <rPr>
            <sz val="8"/>
            <rFont val="Tahoma"/>
            <family val="0"/>
          </rPr>
          <t xml:space="preserve">21.10.2011
Сдано во время второго лабораторного занятия по информатике Еникееву Ф.У. </t>
        </r>
      </text>
    </comment>
    <comment ref="E22" authorId="5">
      <text>
        <r>
          <rPr>
            <sz val="8"/>
            <rFont val="Tahoma"/>
            <family val="0"/>
          </rPr>
          <t xml:space="preserve">21.10.2011
Сдано во время второго лабораторного занятия по информатике Еникееву Ф.У. </t>
        </r>
      </text>
    </comment>
    <comment ref="D13" authorId="5">
      <text>
        <r>
          <rPr>
            <sz val="8"/>
            <rFont val="Tahoma"/>
            <family val="0"/>
          </rPr>
          <t xml:space="preserve">21.10.2011
Сдано во время второго лабораторного занятия по информатике Еникееву Ф.У. </t>
        </r>
      </text>
    </comment>
    <comment ref="D22" authorId="5">
      <text>
        <r>
          <rPr>
            <sz val="8"/>
            <rFont val="Tahoma"/>
            <family val="0"/>
          </rPr>
          <t xml:space="preserve">21.10.2011
Сдано во время второго лабораторного занятия по информатике Еникееву Ф.У. </t>
        </r>
      </text>
    </comment>
    <comment ref="D24" authorId="5">
      <text>
        <r>
          <rPr>
            <sz val="8"/>
            <rFont val="Tahoma"/>
            <family val="0"/>
          </rPr>
          <t xml:space="preserve">21.10.2011
Сдано во время второго лабораторного занятия по информатике Еникееву Ф.У. </t>
        </r>
      </text>
    </comment>
    <comment ref="D30" authorId="5">
      <text>
        <r>
          <rPr>
            <sz val="8"/>
            <rFont val="Tahoma"/>
            <family val="0"/>
          </rPr>
          <t xml:space="preserve">21.10.2011
Сдано во время второго лабораторного занятия по информатике Еникееву Ф.У. </t>
        </r>
      </text>
    </comment>
    <comment ref="D34" authorId="5">
      <text>
        <r>
          <rPr>
            <sz val="8"/>
            <rFont val="Tahoma"/>
            <family val="0"/>
          </rPr>
          <t xml:space="preserve">21.10.2011
Сдано во время второго лабораторного занятия по информатике Еникееву Ф.У. </t>
        </r>
      </text>
    </comment>
    <comment ref="E25" authorId="5">
      <text>
        <r>
          <rPr>
            <sz val="8"/>
            <rFont val="Tahoma"/>
            <family val="0"/>
          </rPr>
          <t xml:space="preserve">21.10.2011
Сдано во время второго лабораторного занятия по информатике Еникееву Ф.У. </t>
        </r>
      </text>
    </comment>
    <comment ref="E27" authorId="5">
      <text>
        <r>
          <rPr>
            <sz val="8"/>
            <rFont val="Tahoma"/>
            <family val="0"/>
          </rPr>
          <t xml:space="preserve">21.10.2011
Сдано во время второго лабораторного занятия по информатике Еникееву Ф.У. </t>
        </r>
      </text>
    </comment>
    <comment ref="E29" authorId="5">
      <text>
        <r>
          <rPr>
            <sz val="8"/>
            <rFont val="Tahoma"/>
            <family val="0"/>
          </rPr>
          <t xml:space="preserve">21.10.2011
Сдано во время второго лабораторного занятия по информатике Еникееву Ф.У. </t>
        </r>
      </text>
    </comment>
    <comment ref="E34" authorId="5">
      <text>
        <r>
          <rPr>
            <sz val="8"/>
            <rFont val="Tahoma"/>
            <family val="0"/>
          </rPr>
          <t xml:space="preserve">21.10.2011
Сдано во время второго лабораторного занятия по информатике Еникееву Ф.У. </t>
        </r>
      </text>
    </comment>
    <comment ref="D8" authorId="5">
      <text>
        <r>
          <rPr>
            <sz val="8"/>
            <rFont val="Tahoma"/>
            <family val="0"/>
          </rPr>
          <t>21.10.2011
Сдано во время второго лабораторного занятия по информатике
Тулуповой Ольге Павловне</t>
        </r>
      </text>
    </comment>
    <comment ref="E8" authorId="5">
      <text>
        <r>
          <rPr>
            <sz val="8"/>
            <rFont val="Tahoma"/>
            <family val="0"/>
          </rPr>
          <t>21.10.2011
Сдано во время второго лабораторного занятия по информатике
Тулуповой Ольге Павловне</t>
        </r>
      </text>
    </comment>
    <comment ref="E11" authorId="5">
      <text>
        <r>
          <rPr>
            <sz val="8"/>
            <rFont val="Tahoma"/>
            <family val="0"/>
          </rPr>
          <t>21.10.2011
Сдано во время второго лабораторного занятия по информатике
Тулуповой Ольге Павловне</t>
        </r>
      </text>
    </comment>
    <comment ref="E35" authorId="5">
      <text>
        <r>
          <rPr>
            <sz val="8"/>
            <rFont val="Tahoma"/>
            <family val="0"/>
          </rPr>
          <t xml:space="preserve">21.10.2011
Сдано во время второго лабораторного занятия по информатике
Тулуповой Ольге Павловне
Смылся от ЕФУ! 
</t>
        </r>
      </text>
    </comment>
    <comment ref="E36" authorId="5">
      <text>
        <r>
          <rPr>
            <sz val="8"/>
            <rFont val="Tahoma"/>
            <family val="0"/>
          </rPr>
          <t>21.10.2011
Сдано во время второго лабораторного занятия по информатике
Тулуповой Ольге Павловне</t>
        </r>
      </text>
    </comment>
    <comment ref="E7" authorId="5">
      <text>
        <r>
          <rPr>
            <sz val="8"/>
            <rFont val="Tahoma"/>
            <family val="0"/>
          </rPr>
          <t xml:space="preserve">21.10.2011
Две ошибки в отчете  по ЛР2
Записать в отряд кандидатов в добровольцы 
28.10.2011
Кровь пролилась… ЛР6_1 в обязательном порядке…. </t>
        </r>
      </text>
    </comment>
    <comment ref="F10" authorId="5">
      <text>
        <r>
          <rPr>
            <sz val="8"/>
            <rFont val="Tahoma"/>
            <family val="0"/>
          </rPr>
          <t xml:space="preserve">21.10.2011
Перепутал байт с битом 
Учесть при приеме отчета по ЛР3
28.10.2011
2 ошибки в ЛР3. Но в последний момент ускользнул! Жаль.. А мог бы жить… 
Надо бы было Айдара прищучить… По-хорошему… </t>
        </r>
      </text>
    </comment>
    <comment ref="G7" authorId="5">
      <text>
        <r>
          <rPr>
            <sz val="8"/>
            <rFont val="Tahoma"/>
            <family val="0"/>
          </rPr>
          <t>14.10.2011
Автомат по ЛР3_1 
(прошел инструктаж по ТБ)</t>
        </r>
      </text>
    </comment>
    <comment ref="G8" authorId="5">
      <text>
        <r>
          <rPr>
            <sz val="8"/>
            <rFont val="Tahoma"/>
            <family val="0"/>
          </rPr>
          <t>14.10.2011
Автомат по ЛР3_1 
(прошел инструктаж по ТБ)</t>
        </r>
      </text>
    </comment>
    <comment ref="G9" authorId="5">
      <text>
        <r>
          <rPr>
            <sz val="8"/>
            <rFont val="Tahoma"/>
            <family val="0"/>
          </rPr>
          <t>14.10.2011
Автомат по ЛР3_1 
(прошел инструктаж по ТБ)</t>
        </r>
      </text>
    </comment>
    <comment ref="G10" authorId="5">
      <text>
        <r>
          <rPr>
            <sz val="8"/>
            <rFont val="Tahoma"/>
            <family val="0"/>
          </rPr>
          <t>14.10.2011
Автомат по ЛР3_1 
(прошел инструктаж по ТБ)</t>
        </r>
      </text>
    </comment>
    <comment ref="G11" authorId="5">
      <text>
        <r>
          <rPr>
            <sz val="8"/>
            <rFont val="Tahoma"/>
            <family val="0"/>
          </rPr>
          <t>14.10.2011
Автомат по ЛР3_1 
(прошел инструктаж по ТБ)</t>
        </r>
      </text>
    </comment>
    <comment ref="G12" authorId="5">
      <text>
        <r>
          <rPr>
            <sz val="8"/>
            <rFont val="Tahoma"/>
            <family val="0"/>
          </rPr>
          <t>14.10.2011
Автомат по ЛР3_1 
(прошел инструктаж по ТБ)</t>
        </r>
      </text>
    </comment>
    <comment ref="G13" authorId="5">
      <text>
        <r>
          <rPr>
            <sz val="8"/>
            <rFont val="Tahoma"/>
            <family val="0"/>
          </rPr>
          <t>20.12.2011
Принята с ПК преподавателя без замечаний
12.12.2011
ЛР3 не сдана ко дню проведения ЛР9 = 
новогодний подарок от Деда Мороза: ЛР3_1 
14.10.2011
Автомат по ЛР3_1 
(прошел инструктаж по ТБ)</t>
        </r>
      </text>
    </comment>
    <comment ref="G14" authorId="5">
      <text>
        <r>
          <rPr>
            <sz val="8"/>
            <rFont val="Tahoma"/>
            <family val="0"/>
          </rPr>
          <t>27.12.2011
Результат проверки с ПК преподавателя: 
Изменений нет
Решение преподавателя ЛР3Д на весну 
20.12.2011
Результат проверки с ПК преподавателя: 
В папке Дувакиной ЛР3_1 не обнаружена 
17.12.2011
ЛР3_1 по результатам проверки решенного боевого теста 
14.10.2011
Автомат по ЛР3_1 
(прошел инструктаж по ТБ)</t>
        </r>
      </text>
    </comment>
    <comment ref="G15" authorId="5">
      <text>
        <r>
          <rPr>
            <sz val="8"/>
            <rFont val="Tahoma"/>
            <family val="0"/>
          </rPr>
          <t>14.10.2011
Автомат по ЛР3_1 
(прошел инструктаж по ТБ)</t>
        </r>
      </text>
    </comment>
    <comment ref="G16" authorId="5">
      <text>
        <r>
          <rPr>
            <sz val="8"/>
            <rFont val="Tahoma"/>
            <family val="0"/>
          </rPr>
          <t>14.10.2011
Автомат по ЛР3_1 
(прошел инструктаж по ТБ)</t>
        </r>
      </text>
    </comment>
    <comment ref="G18" authorId="5">
      <text>
        <r>
          <rPr>
            <sz val="8"/>
            <rFont val="Tahoma"/>
            <family val="0"/>
          </rPr>
          <t>14.10.2011
Автомат по ЛР3_1 
(прошел инструктаж по ТБ)</t>
        </r>
      </text>
    </comment>
    <comment ref="G19" authorId="5">
      <text>
        <r>
          <rPr>
            <sz val="8"/>
            <rFont val="Tahoma"/>
            <family val="0"/>
          </rPr>
          <t xml:space="preserve">27.12.2011
Результат проверки ЛР3_1 с ПК преподавателя: 
Изменений нет. 
Решение преподавателя: ЛР6Д на весну. 
Чтобы жизнь медом не казалась.. 
26.12.2011
На Западном фронте без перемен.. 
Файл 3.1.docx не читается 
23.12.2011
Файл 3.1.docx не читается 
20.12.2011
Результат проверки с ПК преподавателя: 
В папке Курбатова ЛР3_1 не обнаружена 
25.11.2011
Стимулирующее дополнение к изучению информатики: 
3 ошибки при защите ЛР3 = ЛР3_1 
14.10.2011
Автомат по ЛР3_1 
(прошел инструктаж по ТБ)
</t>
        </r>
      </text>
    </comment>
    <comment ref="G21" authorId="5">
      <text>
        <r>
          <rPr>
            <sz val="8"/>
            <rFont val="Tahoma"/>
            <family val="0"/>
          </rPr>
          <t>14.10.2011
Автомат по ЛР3_1 
(прошел инструктаж по ТБ)</t>
        </r>
      </text>
    </comment>
    <comment ref="G22" authorId="5">
      <text>
        <r>
          <rPr>
            <sz val="8"/>
            <rFont val="Tahoma"/>
            <family val="0"/>
          </rPr>
          <t>14.10.2011
Автомат по ЛР3_1 
(прошел инструктаж по ТБ)</t>
        </r>
      </text>
    </comment>
    <comment ref="G23" authorId="5">
      <text>
        <r>
          <rPr>
            <sz val="8"/>
            <rFont val="Tahoma"/>
            <family val="0"/>
          </rPr>
          <t xml:space="preserve">16.12.2011
Пятница, 4-я пара, аудитория 1-441. 
Консультация в БСТ-11-01
ЛР3_1 сдана
10.12.2011
Валера с упорством, достойным, возможно, и лучшего применения, </t>
        </r>
        <r>
          <rPr>
            <b/>
            <sz val="8"/>
            <rFont val="Tahoma"/>
            <family val="2"/>
          </rPr>
          <t>трижды</t>
        </r>
        <r>
          <rPr>
            <sz val="8"/>
            <rFont val="Tahoma"/>
            <family val="0"/>
          </rPr>
          <t xml:space="preserve"> бросался на амбразуру дзота теста.  Преподаватель как мог отговаривал его от сумасшесшедшего желания  встать под прямые выстрелы, но Валера его совсем не слушал. В итоге получил боевое ранение в виде полного комплекта
ЛР3_1 + ЛР5_1 + ЛР6_1 
14.10.2011
Автомат по ЛР3_1 
(прошел инструктаж по ТБ)</t>
        </r>
      </text>
    </comment>
    <comment ref="G27" authorId="5">
      <text>
        <r>
          <rPr>
            <sz val="8"/>
            <rFont val="Tahoma"/>
            <family val="0"/>
          </rPr>
          <t>14.10.2011
Автомат по ЛР3_1 
(прошел инструктаж по ТБ)</t>
        </r>
      </text>
    </comment>
    <comment ref="G28" authorId="5">
      <text>
        <r>
          <rPr>
            <sz val="8"/>
            <rFont val="Tahoma"/>
            <family val="0"/>
          </rPr>
          <t>14.10.2011
Автомат по ЛР3_1 
(прошел инструктаж по ТБ)</t>
        </r>
      </text>
    </comment>
    <comment ref="G29" authorId="5">
      <text>
        <r>
          <rPr>
            <sz val="8"/>
            <rFont val="Tahoma"/>
            <family val="0"/>
          </rPr>
          <t>14.10.2011
Автомат по ЛР3_1 
(прошел инструктаж по ТБ)</t>
        </r>
      </text>
    </comment>
    <comment ref="G30" authorId="5">
      <text>
        <r>
          <rPr>
            <sz val="8"/>
            <rFont val="Tahoma"/>
            <family val="0"/>
          </rPr>
          <t>14.10.2011
Автомат по ЛР3_1 
(прошел инструктаж по ТБ)</t>
        </r>
      </text>
    </comment>
    <comment ref="G32" authorId="5">
      <text>
        <r>
          <rPr>
            <sz val="8"/>
            <rFont val="Tahoma"/>
            <family val="0"/>
          </rPr>
          <t>14.10.2011
Автомат по ЛР3_1 
(прошел инструктаж по ТБ)</t>
        </r>
      </text>
    </comment>
    <comment ref="G33" authorId="5">
      <text>
        <r>
          <rPr>
            <sz val="8"/>
            <rFont val="Tahoma"/>
            <family val="0"/>
          </rPr>
          <t>14.10.2011
Автомат по ЛР3_1 
(прошел инструктаж по ТБ)</t>
        </r>
      </text>
    </comment>
    <comment ref="G34" authorId="5">
      <text>
        <r>
          <rPr>
            <sz val="8"/>
            <rFont val="Tahoma"/>
            <family val="0"/>
          </rPr>
          <t>10.12.2011
Результат проверки ЛР3_1: принята с ПК преподавателя 
09.12.2011
Результат проверки решенного теста 
Выписной эпикриз
ЛР6_1 Алику уже выдана. И что теперь прикажете с ним делать?  
ЛР3_1+ЛР5_1 с дотошной проверкой каждой из дополнительных ЛР
Просто деваться некуда! 
14.10.2011
Автомат по ЛР3_1 
(прошел инструктаж по ТБ)</t>
        </r>
      </text>
    </comment>
    <comment ref="G35" authorId="5">
      <text>
        <r>
          <rPr>
            <sz val="8"/>
            <rFont val="Tahoma"/>
            <family val="0"/>
          </rPr>
          <t>14.10.2011
Автомат по ЛР3_1 
(прошел инструктаж по ТБ)</t>
        </r>
      </text>
    </comment>
    <comment ref="G36" authorId="5">
      <text>
        <r>
          <rPr>
            <sz val="8"/>
            <rFont val="Tahoma"/>
            <family val="0"/>
          </rPr>
          <t>19.01.2012
Результат проверки с ПК преподавателя: 
Принято
13.01.2012
Результат проверки с ПК преподавателя: 
ЛР3_1 в папке Ягудина отсутствует 
10.01.2012
Результат проверки с ПК преподавателя: 
ЛР3_1 в папке Ягудина отсутствует 
28.12.2011
Результат проверки с ПК преподавателя: 
Изменений нет.. 
Видимо, Пан Спортсмен на соревнованиях... 
26.12.2011
Результат проверки с ПК преподавателя: 
На Западном фронте без перемен 
20.12.2011
Результат проверки с ПК преподавателя: 
В папке Ягудина ЛР3_1 не обнаружена 
16.12.2011
ЛР3_1 по результатам проверки боевого теста 
14.10.2011
Автомат по ЛР3_1 
(прошел инструктаж по ТБ)</t>
        </r>
      </text>
    </comment>
    <comment ref="G6" authorId="5">
      <text>
        <r>
          <rPr>
            <sz val="8"/>
            <rFont val="Tahoma"/>
            <family val="0"/>
          </rPr>
          <t>14.10.2011
Автомат по ЛР3_1 
(прошел инструктаж по ТБ)</t>
        </r>
      </text>
    </comment>
    <comment ref="J7" authorId="5">
      <text>
        <r>
          <rPr>
            <sz val="8"/>
            <rFont val="Tahoma"/>
            <family val="0"/>
          </rPr>
          <t>14.10.2011
Автомат по ЛР5_1 
(Сдан входной тест)</t>
        </r>
      </text>
    </comment>
    <comment ref="G20" authorId="5">
      <text>
        <r>
          <rPr>
            <sz val="8"/>
            <rFont val="Tahoma"/>
            <family val="0"/>
          </rPr>
          <t>14.10.2011
Автомат по ЛР3_1 
(прошел инструктаж по ТБ)</t>
        </r>
      </text>
    </comment>
    <comment ref="J26" authorId="5">
      <text>
        <r>
          <rPr>
            <sz val="8"/>
            <rFont val="Tahoma"/>
            <family val="0"/>
          </rPr>
          <t xml:space="preserve">17.12.2011 Ауд. 1-334 Суббота 1 пара
Плановое занятие  по ЛР9 в БСТ-11-02
ЛР5_1 сдана
14.10.2011
Долг по ЛР5_1
</t>
        </r>
      </text>
    </comment>
    <comment ref="J20" authorId="5">
      <text>
        <r>
          <rPr>
            <sz val="8"/>
            <rFont val="Tahoma"/>
            <family val="0"/>
          </rPr>
          <t xml:space="preserve">14.10.2011
Долг по ЛР5_1
24.10.2011
Долг ликвидирован на консультации по информатике в ауд. 1-446 </t>
        </r>
      </text>
    </comment>
    <comment ref="J8" authorId="5">
      <text>
        <r>
          <rPr>
            <sz val="8"/>
            <rFont val="Tahoma"/>
            <family val="0"/>
          </rPr>
          <t>14.10.2011
Автомат по ЛР5_1 
(Сдан входной тест)</t>
        </r>
      </text>
    </comment>
    <comment ref="J9" authorId="5">
      <text>
        <r>
          <rPr>
            <sz val="8"/>
            <rFont val="Tahoma"/>
            <family val="0"/>
          </rPr>
          <t xml:space="preserve">
Принята по бонусу 
26.12.2011 Первый бонус истрачен на ЛР5_1 
09.12.2011
Обнаружил опечатки в МУ к ЛР6_1 (п. 3.3, адреса ячеек) 
Опечатки исправлены, Артему бонус 
17.12.2011
ЛР5_1 по результатам решения боевого теста 
14.10.2011
Автомат по ЛР5_1 
(Сдан входной тест)</t>
        </r>
      </text>
    </comment>
    <comment ref="J10" authorId="5">
      <text>
        <r>
          <rPr>
            <sz val="8"/>
            <rFont val="Tahoma"/>
            <family val="0"/>
          </rPr>
          <t>14.10.2011
Автомат по ЛР5_1 
(Сдан входной тест)</t>
        </r>
      </text>
    </comment>
    <comment ref="J11" authorId="5">
      <text>
        <r>
          <rPr>
            <sz val="8"/>
            <rFont val="Tahoma"/>
            <family val="0"/>
          </rPr>
          <t>14.10.2011
Автомат по ЛР5_1 
(Сдан входной тест)</t>
        </r>
      </text>
    </comment>
    <comment ref="J12" authorId="5">
      <text>
        <r>
          <rPr>
            <sz val="8"/>
            <rFont val="Tahoma"/>
            <family val="0"/>
          </rPr>
          <t>14.10.2011
Автомат по ЛР5_1 
(Сдан входной тест)</t>
        </r>
      </text>
    </comment>
    <comment ref="J13" authorId="5">
      <text>
        <r>
          <rPr>
            <sz val="8"/>
            <rFont val="Tahoma"/>
            <family val="0"/>
          </rPr>
          <t>14.10.2011
Автомат по ЛР5_1 
(Сдан входной тест)</t>
        </r>
      </text>
    </comment>
    <comment ref="J14" authorId="5">
      <text>
        <r>
          <rPr>
            <sz val="8"/>
            <rFont val="Tahoma"/>
            <family val="0"/>
          </rPr>
          <t>14.10.2011
Автомат по ЛР5_1 
(Сдан входной тест)</t>
        </r>
      </text>
    </comment>
    <comment ref="J15" authorId="5">
      <text>
        <r>
          <rPr>
            <sz val="8"/>
            <rFont val="Tahoma"/>
            <family val="0"/>
          </rPr>
          <t>14.10.2011
Автомат по ЛР5_1 
(Сдан входной тест)</t>
        </r>
      </text>
    </comment>
    <comment ref="J16" authorId="5">
      <text>
        <r>
          <rPr>
            <sz val="8"/>
            <rFont val="Tahoma"/>
            <family val="0"/>
          </rPr>
          <t>14.10.2011
Автомат по ЛР5_1 
(Сдан входной тест)</t>
        </r>
      </text>
    </comment>
    <comment ref="J17" authorId="5">
      <text>
        <r>
          <rPr>
            <sz val="8"/>
            <rFont val="Tahoma"/>
            <family val="0"/>
          </rPr>
          <t>14.10.2011
Автомат по ЛР5_1 
(Сдан входной тест)</t>
        </r>
      </text>
    </comment>
    <comment ref="J18" authorId="5">
      <text>
        <r>
          <rPr>
            <sz val="8"/>
            <rFont val="Tahoma"/>
            <family val="0"/>
          </rPr>
          <t>14.10.2011
Автомат по ЛР5_1 
(Сдан входной тест)</t>
        </r>
      </text>
    </comment>
    <comment ref="J19" authorId="5">
      <text>
        <r>
          <rPr>
            <sz val="8"/>
            <rFont val="Tahoma"/>
            <family val="0"/>
          </rPr>
          <t>14.10.2011
Автомат по ЛР5_1 
(Сдан входной тест)</t>
        </r>
      </text>
    </comment>
    <comment ref="J21" authorId="5">
      <text>
        <r>
          <rPr>
            <sz val="8"/>
            <rFont val="Tahoma"/>
            <family val="0"/>
          </rPr>
          <t>14.10.2011
Автомат по ЛР5_1 
(Сдан входной тест)</t>
        </r>
      </text>
    </comment>
    <comment ref="J22" authorId="5">
      <text>
        <r>
          <rPr>
            <sz val="8"/>
            <rFont val="Tahoma"/>
            <family val="0"/>
          </rPr>
          <t>14.10.2011
Автомат по ЛР5_1 
(Сдан входной тест)</t>
        </r>
      </text>
    </comment>
    <comment ref="J23" authorId="5">
      <text>
        <r>
          <rPr>
            <sz val="8"/>
            <rFont val="Tahoma"/>
            <family val="0"/>
          </rPr>
          <t>16.12.2011
Пятница, 4-я пара, аудитория 1-441. 
Консультация в БСТ-11-01
ЛР5_1 сдана
10.12.2011
Валера с упорством, достойным, возможно, и лучшего применения, трижды бросался на амбразуру дзота теста.  Преподаватель как мог отговаривал его от сумасшесшедшего желания  встать под прямые выстрелы, но Валера его совсем не слушал. В итоге получил боевое ранение в виде полного комплекта
ЛР3_1 + ЛР5_1 + ЛР6_1 
14.10.2011
Автомат по ЛР5_1 
(Сдан входной тест)</t>
        </r>
      </text>
    </comment>
    <comment ref="J24" authorId="5">
      <text>
        <r>
          <rPr>
            <sz val="8"/>
            <rFont val="Tahoma"/>
            <family val="0"/>
          </rPr>
          <t>14.10.2011
Автомат по ЛР5_1 
(Сдан входной тест)</t>
        </r>
      </text>
    </comment>
    <comment ref="J25" authorId="5">
      <text>
        <r>
          <rPr>
            <sz val="8"/>
            <rFont val="Tahoma"/>
            <family val="0"/>
          </rPr>
          <t>14.10.2011
Автомат по ЛР5_1 
(Сдан входной тест)</t>
        </r>
      </text>
    </comment>
    <comment ref="J27" authorId="5">
      <text>
        <r>
          <rPr>
            <sz val="8"/>
            <rFont val="Tahoma"/>
            <family val="0"/>
          </rPr>
          <t>14.10.2011
Автомат по ЛР5_1 
(Сдан входной тест)</t>
        </r>
      </text>
    </comment>
    <comment ref="J28" authorId="5">
      <text>
        <r>
          <rPr>
            <sz val="8"/>
            <rFont val="Tahoma"/>
            <family val="0"/>
          </rPr>
          <t>14.10.2011
Автомат по ЛР5_1 
(Сдан входной тест)</t>
        </r>
      </text>
    </comment>
    <comment ref="J29" authorId="5">
      <text>
        <r>
          <rPr>
            <sz val="8"/>
            <rFont val="Tahoma"/>
            <family val="0"/>
          </rPr>
          <t>14.10.2011
Автомат по ЛР5_1 
(Сдан входной тест)</t>
        </r>
      </text>
    </comment>
    <comment ref="J30" authorId="5">
      <text>
        <r>
          <rPr>
            <sz val="8"/>
            <rFont val="Tahoma"/>
            <family val="0"/>
          </rPr>
          <t>14.10.2011
Автомат по ЛР5_1 
(Сдан входной тест)</t>
        </r>
      </text>
    </comment>
    <comment ref="J31" authorId="5">
      <text>
        <r>
          <rPr>
            <sz val="8"/>
            <rFont val="Tahoma"/>
            <family val="0"/>
          </rPr>
          <t>14.10.2011
Автомат по ЛР5_1 
(Сдан входной тест)</t>
        </r>
      </text>
    </comment>
    <comment ref="J32" authorId="5">
      <text>
        <r>
          <rPr>
            <sz val="8"/>
            <rFont val="Tahoma"/>
            <family val="0"/>
          </rPr>
          <t>14.10.2011
Автомат по ЛР5_1 
(Сдан входной тест)</t>
        </r>
      </text>
    </comment>
    <comment ref="J33" authorId="5">
      <text>
        <r>
          <rPr>
            <sz val="8"/>
            <rFont val="Tahoma"/>
            <family val="0"/>
          </rPr>
          <t>14.10.2011
Автомат по ЛР5_1 
(Сдан входной тест)</t>
        </r>
      </text>
    </comment>
    <comment ref="J34" authorId="5">
      <text>
        <r>
          <rPr>
            <sz val="8"/>
            <rFont val="Tahoma"/>
            <family val="0"/>
          </rPr>
          <t>16.12.2011 Пятница 1 пара 
Плановое занятие по информатике в группе БСТ-11-01 
Сдал ЛР5_1
09.12.2011
Результат проверки решенного теста 
Выписной эпикриз
ЛР6_1 Алику уже выдана. И что теперь прикажете с ним делать?  
ЛР3_1+ЛР5_1 с дотошной проверкой каждой из дополнительных ЛР
Просто деваться некуда! 
14.10.2011
Автомат по ЛР5_1 
(Сдан входной тест)</t>
        </r>
      </text>
    </comment>
    <comment ref="J35" authorId="5">
      <text>
        <r>
          <rPr>
            <sz val="8"/>
            <rFont val="Tahoma"/>
            <family val="0"/>
          </rPr>
          <t>14.10.2011
Автомат по ЛР5_1 
(Сдан входной тест)</t>
        </r>
      </text>
    </comment>
    <comment ref="J36" authorId="5">
      <text>
        <r>
          <rPr>
            <sz val="8"/>
            <rFont val="Tahoma"/>
            <family val="0"/>
          </rPr>
          <t>19.01.2012
Результат проверки с ПК преподавателя: 
Принято
13.01.2012
Результат проверки с ПК преподавателя: 
ЛР5_1 в папке Ягудина отсутствует 
10.01.2012
Результат проверки с ПК преподавателя: 
ЛР5_1 в папке Ягудина отсутствует 
28.12.2011
Результат проверки с ПК преподавателя: 
Изменений нет.. 
Видимо, Пан Спортсмен на соревнованиях... 
26.12.2011
Результат проверки с ПК преподавателя: 
На Западном фронте без перемен 
20.12.2011
Результат проверки с ПК преподавателя: 
В папке Ягудина ЛР5_1 не обнаружена 
16.12.2011
ЛР5_1 по результатам проверки боевого теста 
14.10.2011
Автомат по ЛР5_1 
(Сдан входной тест)</t>
        </r>
      </text>
    </comment>
    <comment ref="D20" authorId="4">
      <text>
        <r>
          <rPr>
            <sz val="10"/>
            <rFont val="Tahoma"/>
            <family val="0"/>
          </rPr>
          <t xml:space="preserve">24.10.2011 Консультация 1-446 
2 ошибки
Сдана на консультации по информатике в ауд. 1-446 
</t>
        </r>
      </text>
    </comment>
    <comment ref="D14" authorId="5">
      <text>
        <r>
          <rPr>
            <sz val="8"/>
            <rFont val="Tahoma"/>
            <family val="0"/>
          </rPr>
          <t>28.10.2011
Сдано 
Тулуповой Ольге Павловне</t>
        </r>
      </text>
    </comment>
    <comment ref="D27" authorId="5">
      <text>
        <r>
          <rPr>
            <sz val="8"/>
            <rFont val="Tahoma"/>
            <family val="0"/>
          </rPr>
          <t>28.10.2011
Сдано 
Тулуповой Ольге Павловне</t>
        </r>
      </text>
    </comment>
    <comment ref="D33" authorId="5">
      <text>
        <r>
          <rPr>
            <sz val="8"/>
            <rFont val="Tahoma"/>
            <family val="0"/>
          </rPr>
          <t>28.10.2011
Сдано 
Тулуповой Ольге Павловне</t>
        </r>
      </text>
    </comment>
    <comment ref="D21" authorId="5">
      <text>
        <r>
          <rPr>
            <sz val="8"/>
            <rFont val="Tahoma"/>
            <family val="0"/>
          </rPr>
          <t>28.10.2011
Сдано 
Тулуповой Ольге Павловне</t>
        </r>
      </text>
    </comment>
    <comment ref="F15" authorId="5">
      <text>
        <r>
          <rPr>
            <sz val="8"/>
            <rFont val="Tahoma"/>
            <family val="0"/>
          </rPr>
          <t>28.10.2011
Сдано во время третьего лабораторного занятия по информатике Еникееву Ф.У. 
1 ошибка</t>
        </r>
      </text>
    </comment>
    <comment ref="H15" authorId="5">
      <text>
        <r>
          <rPr>
            <sz val="8"/>
            <rFont val="Tahoma"/>
            <family val="0"/>
          </rPr>
          <t xml:space="preserve">28.10.2011 Досрочная защита
Сдано во время третьего лабораторного занятия по информатике Еникееву Ф.У. 
</t>
        </r>
      </text>
    </comment>
    <comment ref="L15" authorId="5">
      <text>
        <r>
          <rPr>
            <sz val="8"/>
            <rFont val="Tahoma"/>
            <family val="0"/>
          </rPr>
          <t xml:space="preserve">09.12.2011
Исправления внесены. Записать Максима в отряд потенциальных добровольцев в стройотряд и весной ловить по полной программе! 
Иметь в виду: склонен к побегу. 
03.12.2011
Результат проверки ЛР6_1 
Сдан файл Ivanov6_1.xls
Упражнение 1  совсем не ОК
Упражнение 2 полный ОК
Упражнение 3 не полный ОК
Упражнение 1 
ССО в чистом виде: 
Максим считает, что x=3,000759351
А на самом-то деле x=3,00085187
Как же так? В общем, весной направить нужно было бы Максима в стройотряд. А осенью.. Осенью будем ждать работу над ошибками. 
Упражнение 3
Задано:             Если |x|&gt;2
Выполнено        Если x&gt;2
Это, конечно, мелочь, не то, что ССО в Упражнении 1... 
02.02.2011
Результат проверки ЛР6_1 
В папке студента 
S:\BST-11-01\Ivanov.BST-11-01\лр6_1 
выполненная ЛР6_1 не обнаружена. Папка пуста. 
25.11.2011
ЛР6_1 по результатам решения теста! 
Заяц имеет склонность к побегу. 
Проверять </t>
        </r>
        <r>
          <rPr>
            <i/>
            <sz val="8"/>
            <rFont val="Tahoma"/>
            <family val="2"/>
          </rPr>
          <t>с особым</t>
        </r>
        <r>
          <rPr>
            <sz val="8"/>
            <rFont val="Tahoma"/>
            <family val="0"/>
          </rPr>
          <t xml:space="preserve"> пристрастием.. 
О-очень хитрый! Коварный.. Опасный.. Увертливый.. 
Знание HTML на высоком уровне. 
В общем,  ЛР6_1 - это, возможно, последний шанс прищучить Максима... Весной он будет намного более опытным.. 
28.10.2011
Автомат по ЛР6_1 
ЛР1 - 0 ошибок
ЛР2 - 0 ошибок
ЛР3 - 1 ошибка  </t>
        </r>
      </text>
    </comment>
    <comment ref="L7" authorId="5">
      <text>
        <r>
          <rPr>
            <sz val="8"/>
            <rFont val="Tahoma"/>
            <family val="0"/>
          </rPr>
          <t xml:space="preserve">17.12.2011
Принято с ПК преподавателя без замечаний 
28.10.2011
ЛР2 - 3 ошибки = ЛР6_1
</t>
        </r>
      </text>
    </comment>
    <comment ref="D25" authorId="5">
      <text>
        <r>
          <rPr>
            <sz val="8"/>
            <rFont val="Tahoma"/>
            <family val="0"/>
          </rPr>
          <t xml:space="preserve">28.10.2011
Сдано во время третьего лабораторного занятия по информатике Еникееву Ф.У. 
Без последствий не обошлось: 
3 ошибки = ЛР6_1 
</t>
        </r>
      </text>
    </comment>
    <comment ref="L25" authorId="5">
      <text>
        <r>
          <rPr>
            <sz val="8"/>
            <rFont val="Tahoma"/>
            <family val="0"/>
          </rPr>
          <t xml:space="preserve">27.12.2011
Результат проверки ЛР6_1 с ПК преподавателя: 
Изменений нет - перевод в спецназ 
26.12.2011
Результат проверки с ПК преподавателя: 
Упражнения 1 ССО
Упражнение 2 ОК 
Упражнение 3 ССО в чистом виде 
Новогоднее предложение от Деда Мороза: 
заменить ЛР6 на ЛР6Д! 
23.12.2011
Файл Nuriahmetova 6_1.xlsx не читается 
20.12.2011
В папке Нуриахметовой ЛР6_1 не обнаружена 
28.10.2011
ЛР1 - 3 ошибки = ЛР6_1
</t>
        </r>
      </text>
    </comment>
    <comment ref="D19" authorId="5">
      <text>
        <r>
          <rPr>
            <sz val="8"/>
            <rFont val="Tahoma"/>
            <family val="0"/>
          </rPr>
          <t xml:space="preserve">28.10.2011
Сдано во время третьего лабораторного занятия по информатике Еникееву Ф.У. 
Без последствий не обошлось: 
3 ошибки = ЛР6_1 
</t>
        </r>
      </text>
    </comment>
    <comment ref="L19" authorId="5">
      <text>
        <r>
          <rPr>
            <sz val="8"/>
            <rFont val="Tahoma"/>
            <family val="0"/>
          </rPr>
          <t xml:space="preserve">17.12.2011 
На проверку сдан файл Kurbatov6.1.xls.xls
Результат проверки 
Вариант 14 - ОК
Упражнение 1 - ОК 
Упражнение 2 - ОК 
Упражнение 3 - ОК 
ЛР6_1 принята без замечаний 
28.10.2011
ЛР1 - 3 ошибки = ЛР6_1
</t>
        </r>
      </text>
    </comment>
    <comment ref="E19" authorId="5">
      <text>
        <r>
          <rPr>
            <sz val="8"/>
            <rFont val="Tahoma"/>
            <family val="0"/>
          </rPr>
          <t xml:space="preserve">28.10.2011
Сдано во время третьего лабораторного занятия по информатике Еникееву Ф.У. 
Бескровно..   
</t>
        </r>
      </text>
    </comment>
    <comment ref="D17" authorId="5">
      <text>
        <r>
          <rPr>
            <sz val="8"/>
            <rFont val="Tahoma"/>
            <family val="0"/>
          </rPr>
          <t xml:space="preserve">28.10.2011
Сдано во время третьего лабораторного занятия по информатике Еникееву Ф.У. 
Без последствий не обошлось: 
3 ошибки = ЛР6_1 
</t>
        </r>
      </text>
    </comment>
    <comment ref="L17" authorId="5">
      <text>
        <r>
          <rPr>
            <sz val="8"/>
            <rFont val="Tahoma"/>
            <family val="0"/>
          </rPr>
          <t xml:space="preserve">11.01.2012
Результат проверки с ПК преподавателя 
ЛР6_1 нет = ЛР6Д на весну 
10.01.2012
Результат проверки с ПК преподавателя 
ЛР6_1 в папке студента отсутствует 
28.10.2011
ЛР1 - 3 ошибки = ЛР6_1
</t>
        </r>
      </text>
    </comment>
    <comment ref="L10" authorId="5">
      <text>
        <r>
          <rPr>
            <sz val="8"/>
            <rFont val="Tahoma"/>
            <family val="0"/>
          </rPr>
          <t xml:space="preserve">28.10.2011
Автомат по ЛР6_1 
ЛР1 - 0 ошибок
ЛР2 - 0 ошибок
ЛР3 - 2 ошибки
А жаль… Надо будет обратить внимание на теоретический уровень…  </t>
        </r>
      </text>
    </comment>
    <comment ref="E6" authorId="5">
      <text>
        <r>
          <rPr>
            <sz val="8"/>
            <rFont val="Tahoma"/>
            <family val="0"/>
          </rPr>
          <t xml:space="preserve">28.10.2011
Сдано во время третьего лабораторного занятия по информатике Еникееву Ф.У. 
3 ошибки = ЛР6_1  
</t>
        </r>
      </text>
    </comment>
    <comment ref="L6" authorId="5">
      <text>
        <r>
          <rPr>
            <sz val="8"/>
            <rFont val="Tahoma"/>
            <family val="0"/>
          </rPr>
          <t xml:space="preserve">18.11.201
Красиво жить не запретишь… 
Руфина использовала свой бонус, чтобы спрятаться в кустах от преподавателя. 
</t>
        </r>
        <r>
          <rPr>
            <i/>
            <sz val="8"/>
            <rFont val="Tahoma"/>
            <family val="2"/>
          </rPr>
          <t>Вывод</t>
        </r>
        <r>
          <rPr>
            <sz val="8"/>
            <rFont val="Tahoma"/>
            <family val="0"/>
          </rPr>
          <t xml:space="preserve">: Руфину снова взять на мушку. Неужели во второй раз не попадется? Ну, хотя бы на тесте?
28.10.2011
ЛР2 - 3 ошибки = ЛР6_1
</t>
        </r>
      </text>
    </comment>
    <comment ref="F34" authorId="5">
      <text>
        <r>
          <rPr>
            <sz val="8"/>
            <rFont val="Tahoma"/>
            <family val="0"/>
          </rPr>
          <t>28.10.2011
Сдано во время третьего лабораторного занятия по информатике Еникееву Ф.У. 
1 ошибка</t>
        </r>
      </text>
    </comment>
    <comment ref="L34" authorId="5">
      <text>
        <r>
          <rPr>
            <sz val="8"/>
            <rFont val="Tahoma"/>
            <family val="0"/>
          </rPr>
          <t xml:space="preserve">17.12.2011
Принято с ПК преподавателя 
10.12.2011
На проверку садн файл Shaidullin6_1.xls
Результат проверки ЛР6_1
Вранье во всех трех упражениях 
Пример из Упражнения 1: 
Цитата: 
=(1+(LOG10(B2+A2))^2)^1/3
Решение преподавателя: направить Алика в стройотряд
</t>
        </r>
        <r>
          <rPr>
            <i/>
            <sz val="8"/>
            <rFont val="Tahoma"/>
            <family val="2"/>
          </rPr>
          <t>Осенний</t>
        </r>
        <r>
          <rPr>
            <sz val="8"/>
            <rFont val="Tahoma"/>
            <family val="0"/>
          </rPr>
          <t xml:space="preserve"> перевод с татарского: исправить ошибки
25.11.2011
ЛР6_1 в результате проверки решенного теста  
8 перлов и результат 21: в итоге имеем проверить  ЛР6_1 Алика внимательно, дотошно, тщательно, аккуратно, терпеливо, придирчиво и т.д. и т.п. 
В смысле: чтобы жизнь беглому зайцу медом вдруг не показалась.. 
28.10.2011
Автомат по ЛР6_1 
ЛР1 - 0 ошибок
ЛР2 - 0 ошибок
ЛР3 - 1 ошибка </t>
        </r>
      </text>
    </comment>
    <comment ref="F12" authorId="5">
      <text>
        <r>
          <rPr>
            <sz val="8"/>
            <rFont val="Tahoma"/>
            <family val="0"/>
          </rPr>
          <t xml:space="preserve">28.10.2011
Сдано во время третьего лабораторного занятия по информатике Еникееву Ф.У. 
</t>
        </r>
      </text>
    </comment>
    <comment ref="L12" authorId="5">
      <text>
        <r>
          <rPr>
            <sz val="8"/>
            <rFont val="Tahoma"/>
            <family val="0"/>
          </rPr>
          <t xml:space="preserve">23.12.2011 
На проверку сдан файл Gimazetdimov06_1.xls
Результат проверки 
Упражнение 1 - ОК 
Упражнение 2 - ОК 
Упражнение 3 - ОК 
ЛР6_1 принята без замечаний но с комментарием 
ЕXP(1)^(0,3*C3) - это КРУТО! Новое слоаво для канала СТС. Что самое удивительное, правильно! 
16.12.2011
ЛР6_1 по результатам проверки боевого теста 
28.10.2011
Автомат по ЛР6_1 
ЛР1 - 0 ошибок
ЛР2 - 0 ошибок
ЛР3 - 0 ошибки
…  
Ни разу не попался? Наверное, жулик.. </t>
        </r>
      </text>
    </comment>
    <comment ref="D7" authorId="5">
      <text>
        <r>
          <rPr>
            <sz val="8"/>
            <rFont val="Tahoma"/>
            <family val="0"/>
          </rPr>
          <t xml:space="preserve">28.10.2011
Сдано во время третьего лабораторного занятия по информатике Еникееву Ф.У. 
</t>
        </r>
      </text>
    </comment>
    <comment ref="F7" authorId="5">
      <text>
        <r>
          <rPr>
            <sz val="8"/>
            <rFont val="Tahoma"/>
            <family val="0"/>
          </rPr>
          <t xml:space="preserve">28.10.2011
Сдано во время третьего лабораторного занятия по информатике Еникееву Ф.У. 
</t>
        </r>
      </text>
    </comment>
    <comment ref="F32" authorId="5">
      <text>
        <r>
          <rPr>
            <sz val="8"/>
            <rFont val="Tahoma"/>
            <family val="0"/>
          </rPr>
          <t>28.10.2011
Сдано во время третьего лабораторного занятия по информатике Еникееву Ф.У. 
1 ошибка</t>
        </r>
      </text>
    </comment>
    <comment ref="E32" authorId="5">
      <text>
        <r>
          <rPr>
            <sz val="8"/>
            <rFont val="Tahoma"/>
            <family val="0"/>
          </rPr>
          <t xml:space="preserve">28.10.2011
3 ошибки в отчете 
Кровь пролилась… ЛР6_1 в обязательном порядке…. </t>
        </r>
      </text>
    </comment>
    <comment ref="L32" authorId="5">
      <text>
        <r>
          <rPr>
            <sz val="8"/>
            <rFont val="Tahoma"/>
            <family val="0"/>
          </rPr>
          <t xml:space="preserve">17.12.2011
На проверку сдан файл 
хамидуллин6_1для 2003.xls
Результат проверки 
Вариант задания 27 - ОК
Упражнение 1  - полный ОК
Упражнение 2 - тоже ОК, но заметим, что Тагир нашел оргинальный способ ухода от абсолютной адресации, на которой горели многие другие сдавшие ЛР6_1
Упражнение 3  - просто полнгый ОК
ЛР6_1 принята без замечаний 
28.10.2011
ЛР2 - 3 ошибки = ЛР6_1
</t>
        </r>
      </text>
    </comment>
    <comment ref="D31" authorId="5">
      <text>
        <r>
          <rPr>
            <sz val="8"/>
            <rFont val="Tahoma"/>
            <family val="0"/>
          </rPr>
          <t xml:space="preserve">28.10.2011
Сдано во время третьего лабораторного занятия по информатике Еникееву Ф.У. 
Без последствий не обошлось: 
3 ошибки = ЛР6_1 
</t>
        </r>
      </text>
    </comment>
    <comment ref="L31" authorId="5">
      <text>
        <r>
          <rPr>
            <sz val="8"/>
            <rFont val="Tahoma"/>
            <family val="0"/>
          </rPr>
          <t xml:space="preserve">13.01.2012
Результат проверки с ПК преподавателя: 
Оставлено на весну в качестве спецзадания
10.01.2012
Изменений нет
26.12.2011
Результат проверки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Haibullina6_1.xls тоже 116 224 
И содержание файлов полностью совпадают вплоть до маленькой неточности в файле, сданном Юниром! 
 Итог: Хайбуллиной Миляуше в дополнение к ЛР6_1  (вариант 26) добавить ЛР6Д на весну.  
20.12.2011
Результат проверки с ПК преподавателя: 
В папке Хайбуллиной ЛР6_1 не обнаружена 
28.10.2011
ЛР1 - 3 ошибки = ЛР6_1
</t>
        </r>
      </text>
    </comment>
    <comment ref="E31" authorId="5">
      <text>
        <r>
          <rPr>
            <sz val="8"/>
            <rFont val="Tahoma"/>
            <family val="0"/>
          </rPr>
          <t xml:space="preserve">28.10.2011
Сдано во время третьего лабораторного занятия по информатике Еникееву Ф.У. 
Бескровно..   
</t>
        </r>
      </text>
    </comment>
    <comment ref="E13" authorId="5">
      <text>
        <r>
          <rPr>
            <sz val="8"/>
            <rFont val="Tahoma"/>
            <family val="0"/>
          </rPr>
          <t xml:space="preserve">28.10.2011
Сдано во время третьего лабораторного занятия по информатике Еникееву Ф.У. 
3 ошибки в отчете = ЛР6_1   
</t>
        </r>
      </text>
    </comment>
    <comment ref="L13" authorId="5">
      <text>
        <r>
          <rPr>
            <sz val="8"/>
            <rFont val="Tahoma"/>
            <family val="0"/>
          </rPr>
          <t xml:space="preserve">17.12.2011 
На проверку сдан файл лр6.1.xls
Результат проверки 
Вариант 8 - ОК
Упражнение 1 - ОК 
Упражнение 2 - ОК 
Упражнение 3 - ОК 
ЛР6_1 принята без замечаний 
28.10.2011
ЛР2 - 3 ошибки = ЛР6_1
</t>
        </r>
      </text>
    </comment>
    <comment ref="D28" authorId="5">
      <text>
        <r>
          <rPr>
            <sz val="8"/>
            <rFont val="Tahoma"/>
            <family val="0"/>
          </rPr>
          <t xml:space="preserve">28.10.2011
Сдано во время третьего лабораторного занятия по информатике Еникееву Ф.У. 
2 ошибки 
Ушел!... 
</t>
        </r>
      </text>
    </comment>
    <comment ref="F18" authorId="5">
      <text>
        <r>
          <rPr>
            <sz val="8"/>
            <rFont val="Tahoma"/>
            <family val="0"/>
          </rPr>
          <t xml:space="preserve">28.10.2011
Сдано во время третьего лабораторного занятия по информатике Еникееву Ф.У. 
</t>
        </r>
      </text>
    </comment>
    <comment ref="E24" authorId="5">
      <text>
        <r>
          <rPr>
            <sz val="8"/>
            <rFont val="Tahoma"/>
            <family val="0"/>
          </rPr>
          <t xml:space="preserve">28.10.2011
3 ошибки в отчете 
Он очень старался.. Но… 
Без крови не получилось… 
ЛР6_1 в обязательном порядке…. </t>
        </r>
      </text>
    </comment>
    <comment ref="L24" authorId="5">
      <text>
        <r>
          <rPr>
            <sz val="8"/>
            <rFont val="Tahoma"/>
            <family val="0"/>
          </rPr>
          <t xml:space="preserve">23.12.2011
Сдано в ауд. 1-441 
Принято с ПК преподавателя без замечаний 
20.12.2011
В папке Нама ЛР6_1 не обнаружена 
28.10.2011
ЛР2 - 3 ошибки = ЛР6_1
</t>
        </r>
      </text>
    </comment>
    <comment ref="F23" authorId="5">
      <text>
        <r>
          <rPr>
            <sz val="8"/>
            <rFont val="Tahoma"/>
            <family val="0"/>
          </rPr>
          <t>28.10.2011
Сдано во время третьего лабораторного занятия по информатике Еникееву Ф.У. 
3 ошибки = ЛР6_1</t>
        </r>
      </text>
    </comment>
    <comment ref="L23" authorId="5">
      <text>
        <r>
          <rPr>
            <sz val="8"/>
            <rFont val="Tahoma"/>
            <family val="0"/>
          </rPr>
          <t xml:space="preserve">23.12.2011
Сдан файл Minibaev6_1.xls
Упражнение 1 ОК
Упражнение 2 ОК
Упражнение 3  ОК
Принято
20.12.2011
В папке у Валеры найден файл 
Лр6-1.xlsx
Файл не читается 
28.10.2011
ЛР3 - 3 ошибки = ЛР6_1
</t>
        </r>
      </text>
    </comment>
    <comment ref="E17" authorId="5">
      <text>
        <r>
          <rPr>
            <sz val="8"/>
            <rFont val="Tahoma"/>
            <family val="0"/>
          </rPr>
          <t xml:space="preserve">28.10.2011
Сдано во время третьего лабораторного занятия по информатике Еникееву Ф.У. 
2 ошибки.   
</t>
        </r>
      </text>
    </comment>
    <comment ref="F8" authorId="5">
      <text>
        <r>
          <rPr>
            <sz val="8"/>
            <rFont val="Tahoma"/>
            <family val="0"/>
          </rPr>
          <t>28.10.2011
Сдано во время третьего лабораторного занятия по информатике
Тулуповой Ольге Павловне</t>
        </r>
      </text>
    </comment>
    <comment ref="L8" authorId="5">
      <text>
        <r>
          <rPr>
            <sz val="8"/>
            <rFont val="Tahoma"/>
            <family val="0"/>
          </rPr>
          <t xml:space="preserve">28.10.2011
Автомат по ЛР6_1 
ЛР1 - 0 ошибок
ЛР2 - 0 ошибок
ЛР3 - 0 ошибок
DS: Наверное, охмурил как-то Ольгу Павловну… …  </t>
        </r>
      </text>
    </comment>
    <comment ref="E9" authorId="5">
      <text>
        <r>
          <rPr>
            <sz val="8"/>
            <rFont val="Tahoma"/>
            <family val="0"/>
          </rPr>
          <t>28.10.2011
Сдано во время второго лабораторного занятия по информатике
Тулуповой Ольге Павловне</t>
        </r>
      </text>
    </comment>
    <comment ref="F11" authorId="5">
      <text>
        <r>
          <rPr>
            <sz val="8"/>
            <rFont val="Tahoma"/>
            <family val="0"/>
          </rPr>
          <t>28.10.2011
Сдано во время третьего лабораторного занятия по информатике
Тулуповой Ольге Павловне</t>
        </r>
      </text>
    </comment>
    <comment ref="L11" authorId="5">
      <text>
        <r>
          <rPr>
            <sz val="8"/>
            <rFont val="Tahoma"/>
            <family val="0"/>
          </rPr>
          <t xml:space="preserve">23.12.2011
Сдан файл Гарифуллин.xls
Упражнение 1 Мелкая ошибка в вычислдении b (знак не тот)
Упражнение 2 ОК
Упражнение 3  ОК
Принято
17.12.2011
На прговерку сдан файл 
Гарифуллин.xlsx
Файл с ПК преподавателя не читается 
Нужен файл 
Гарифуллин.xls
09.12.2011
Результат проверки решенного теста: 
6 перлов = ЛР6_1 
Почему так? - За URL, модем и жесткий диск объемом 200 Гигабит...
28.10.2011
Автомат по ЛР6_1 
ЛР1 - 0 ошибок
ЛР2 - 0 ошибок
ЛР3 - 0 ошибок
DS: Наверное, вдвоем с Артемом Ольгу Павловну охмуряли.. </t>
        </r>
      </text>
    </comment>
    <comment ref="E14" authorId="5">
      <text>
        <r>
          <rPr>
            <sz val="8"/>
            <rFont val="Tahoma"/>
            <family val="0"/>
          </rPr>
          <t>28.10.2011
Сдано во время третьего лабораторного занятия по информатике
Тулуповой Ольге Павловне</t>
        </r>
      </text>
    </comment>
    <comment ref="F14" authorId="5">
      <text>
        <r>
          <rPr>
            <sz val="8"/>
            <rFont val="Tahoma"/>
            <family val="0"/>
          </rPr>
          <t>28.10.2011
Сдано во время третьего лабораторного занятия по информатике
Тулуповой Ольге Павловне</t>
        </r>
      </text>
    </comment>
    <comment ref="L14" authorId="5">
      <text>
        <r>
          <rPr>
            <sz val="8"/>
            <rFont val="Tahoma"/>
            <family val="0"/>
          </rPr>
          <t xml:space="preserve">27.12.2011
Результат проверки с ПК преподавателя: 
Изменений нет
ЛР6Д на весну 
20.12.2011
Результат проверки с ПК преподавателя: 
В папке Дувакиной ЛР6_1 не обнаружена 
17.12.2011
ЛР6_1 по результатам проверки решенного боевого теста 
28.10.2011
Автомат по ЛР6_1 
ЛР1 - 0 ошибок
ЛР2 - 0 ошибок
ЛР3 - 0 ошибок
Аж не придерешься…  </t>
        </r>
      </text>
    </comment>
    <comment ref="E16" authorId="5">
      <text>
        <r>
          <rPr>
            <sz val="8"/>
            <rFont val="Tahoma"/>
            <family val="0"/>
          </rPr>
          <t>28.10.2011
Сдано во время третьего лабораторного занятия по информатике
Тулуповой Ольге Павловне</t>
        </r>
      </text>
    </comment>
    <comment ref="E20" authorId="5">
      <text>
        <r>
          <rPr>
            <sz val="8"/>
            <rFont val="Tahoma"/>
            <family val="0"/>
          </rPr>
          <t>28.10.2011
Сдано во время третьего лабораторного занятия по информатике
Тулуповой Ольге Павловне</t>
        </r>
      </text>
    </comment>
    <comment ref="E21" authorId="5">
      <text>
        <r>
          <rPr>
            <sz val="8"/>
            <rFont val="Tahoma"/>
            <family val="0"/>
          </rPr>
          <t>28.10.2011
Сдано во время третьего лабораторного занятия по информатике
Тулуповой Ольге Павловне</t>
        </r>
      </text>
    </comment>
    <comment ref="F22" authorId="5">
      <text>
        <r>
          <rPr>
            <sz val="8"/>
            <rFont val="Tahoma"/>
            <family val="0"/>
          </rPr>
          <t xml:space="preserve">28.10.2011
Сдано во время третьего лабораторного занятия по информатике
Тулуповой Ольге Павловне
14.11.2011
Сдано во творой раз во время плановой консультации по информатике </t>
        </r>
      </text>
    </comment>
    <comment ref="L22" authorId="5">
      <text>
        <r>
          <rPr>
            <sz val="8"/>
            <rFont val="Tahoma"/>
            <family val="0"/>
          </rPr>
          <t xml:space="preserve">28.10.2011
Автомат по ЛР6_1 
ЛР1 - 0 ошибок
ЛР2 - 0 ошибок
ЛР3 - 0 ошибок
DS: Ускользнул… </t>
        </r>
      </text>
    </comment>
    <comment ref="F27" authorId="5">
      <text>
        <r>
          <rPr>
            <sz val="8"/>
            <rFont val="Tahoma"/>
            <family val="0"/>
          </rPr>
          <t>28.10.2011
Сдано во время третьего лабораторного занятия по информатике
Тулуповой Ольге Павловне</t>
        </r>
      </text>
    </comment>
    <comment ref="L27" authorId="5">
      <text>
        <r>
          <rPr>
            <sz val="8"/>
            <rFont val="Tahoma"/>
            <family val="0"/>
          </rPr>
          <t xml:space="preserve">26.12.2011
Принято с ПК преподавателя 
Вариант 39, Упражнение 1 Все ОК 
23.12.2011
Сдан файл Салихова 06 1.xls 
Результат проверки: выполнен не свой вариант задания 
10.12.2011
На проверку сдан файл 
Салихова 06 1.xls.xlsx
Нужен файл 
Салихова 06 1.xls
Подробности в объявлении от  06 ноября 2011 г. 
</t>
        </r>
        <r>
          <rPr>
            <b/>
            <sz val="8"/>
            <rFont val="Tahoma"/>
            <family val="2"/>
          </rPr>
          <t xml:space="preserve">Как сохранять файлы? </t>
        </r>
        <r>
          <rPr>
            <sz val="8"/>
            <rFont val="Tahoma"/>
            <family val="0"/>
          </rPr>
          <t xml:space="preserve">
10.12.2011
По результатам решеного теста выдано Упражнение №1 из ЛР6_1 вариант 39 
28.10.2011
Автомат по ЛР6_1 
ЛР1 - 0 ошибок
ЛР2 - 0 ошибок
ЛР3 - 0 ошибок
Регина готова за себя постоять. Мо-ло-дец!</t>
        </r>
      </text>
    </comment>
    <comment ref="E30" authorId="5">
      <text>
        <r>
          <rPr>
            <sz val="8"/>
            <rFont val="Tahoma"/>
            <family val="0"/>
          </rPr>
          <t>28.10.2011
Сдано во время третьего лабораторного занятия по информатике
Тулуповой Ольге Павловне</t>
        </r>
      </text>
    </comment>
    <comment ref="D26" authorId="5">
      <text>
        <r>
          <rPr>
            <sz val="8"/>
            <rFont val="Tahoma"/>
            <family val="0"/>
          </rPr>
          <t>17.12.2011 Ауд. 1-334 Суббота 1 пара
Плановое занятие  по ЛР9 в БСТ-11-02
ЛР1 сдана
28.10.2011
Долг по ЛР1</t>
        </r>
      </text>
    </comment>
    <comment ref="H10" authorId="5">
      <text>
        <r>
          <rPr>
            <sz val="8"/>
            <rFont val="Tahoma"/>
            <family val="0"/>
          </rPr>
          <t xml:space="preserve">28.10.2011 Досрочная защита
Сдано во время третьего лабораторного занятия по информатике Еникееву Ф.У. 
</t>
        </r>
      </text>
    </comment>
    <comment ref="H34" authorId="5">
      <text>
        <r>
          <rPr>
            <sz val="8"/>
            <rFont val="Tahoma"/>
            <family val="0"/>
          </rPr>
          <t xml:space="preserve">28.10.2011 Досрочная защита
Сдано во время третьего лабораторного занятия по информатике Еникееву Ф.У. 
</t>
        </r>
      </text>
    </comment>
    <comment ref="I15" authorId="5">
      <text>
        <r>
          <rPr>
            <sz val="8"/>
            <rFont val="Tahoma"/>
            <family val="0"/>
          </rPr>
          <t xml:space="preserve">28.10.2011 Досрочная защита
Сдано во время третьего лабораторного занятия по информатике Еникееву Ф.У. 
</t>
        </r>
      </text>
    </comment>
    <comment ref="E23" authorId="5">
      <text>
        <r>
          <rPr>
            <sz val="8"/>
            <rFont val="Tahoma"/>
            <family val="0"/>
          </rPr>
          <t xml:space="preserve">28.10.2011
Сдано во время третьего лабораторного занятия по информатике Еникееву Ф.У. 
Бескровно..   
</t>
        </r>
      </text>
    </comment>
    <comment ref="E28" authorId="5">
      <text>
        <r>
          <rPr>
            <sz val="8"/>
            <rFont val="Tahoma"/>
            <family val="0"/>
          </rPr>
          <t>28.10.2011
Сдано во время третьего лабораторного занятия по информатике Еникееву Ф.У. 
Неужели не попался?</t>
        </r>
      </text>
    </comment>
    <comment ref="E18" authorId="5">
      <text>
        <r>
          <rPr>
            <sz val="8"/>
            <rFont val="Tahoma"/>
            <family val="0"/>
          </rPr>
          <t>16.12.2011
Пятница, 4-я пара, аудитория 1-441. 
Консультация в БСТ-11-01
28.10.2011
Ау, Антон! Где же ЛР2?</t>
        </r>
      </text>
    </comment>
    <comment ref="E26" authorId="5">
      <text>
        <r>
          <rPr>
            <sz val="8"/>
            <rFont val="Tahoma"/>
            <family val="0"/>
          </rPr>
          <t>17.12.2011 Ауд. 1-334 Суббота 1 пара
Плановое занятие  по ЛР9 в БСТ-11-02
ЛР2 сдана
28.10.2011
Долг по ЛР2</t>
        </r>
      </text>
    </comment>
    <comment ref="F26" authorId="5">
      <text>
        <r>
          <rPr>
            <sz val="8"/>
            <rFont val="Tahoma"/>
            <family val="0"/>
          </rPr>
          <t>17.12.2011 Ауд. 1-334 Суббота 1 пара
Плановое занятие  по ЛР9 в БСТ-11-02
ЛР3 сдана
28.10.2011
Долг по ЛР3</t>
        </r>
      </text>
    </comment>
    <comment ref="L26" authorId="5">
      <text>
        <r>
          <rPr>
            <sz val="8"/>
            <rFont val="Tahoma"/>
            <family val="0"/>
          </rPr>
          <t xml:space="preserve">23.12.2011
Сдано в ауд. 1-441 
Принято с ПК преподавателя без замечаний 
28.10.2011
Долг по ЛР6_1
</t>
        </r>
      </text>
    </comment>
    <comment ref="L9" authorId="5">
      <text>
        <r>
          <rPr>
            <sz val="8"/>
            <rFont val="Tahoma"/>
            <family val="0"/>
          </rPr>
          <t xml:space="preserve">10.02.2011
Почему-то решил сдать ЛР6_1. Видимо, идет по следам Мидхата Кашапова. 
На проверку сдан файл Belousov 06_1.xls
Результат проверки:  
все было бы просто полный хоккей, если бы Артем не перемудрил с градусами-радианами. 
Специально для Артема: все вычисления нужно проводить в радианах! 
А ЛР6_1 можно и принять, зотя там, конечно.... 
Весной не прощу!
02.12.2011
Втихаря от Еникеева Ф.У. сдал ЛР3 Тулуповой О.П. 
Взят под особый контроль.. 
28.10.2011
Долг по ЛР6_1
</t>
        </r>
      </text>
    </comment>
    <comment ref="L18" authorId="5">
      <text>
        <r>
          <rPr>
            <sz val="8"/>
            <rFont val="Tahoma"/>
            <family val="0"/>
          </rPr>
          <t xml:space="preserve">23.12.2011 
На проверку сдан файл Крысь6_1.xls
Результат проверки 
Упражнение 1 - ОК 
Упражнение 2 - ОК кроме  a=7,84 (правильно, но нет абсолютной адресации,)
Упражнение 3 - ОК 
ЛР6_1 принята
20.12.2011
Результат проверки с ПК преподавателя: 
В папке Крысь ЛР6_1 не обнаружена 
16.12.2011
ЛР2 не сдана ко дню проведения ЛР9. 
Результат: ЛР6_1 в обязательном порядке 
28.10.2011
Долг по ЛР6_1
</t>
        </r>
      </text>
    </comment>
    <comment ref="L20" authorId="5">
      <text>
        <r>
          <rPr>
            <sz val="8"/>
            <rFont val="Tahoma"/>
            <family val="0"/>
          </rPr>
          <t xml:space="preserve">25.11.2011
Акылбек оказался о-очень хитрым парнем..  Сдал-таки ЛР3 О.П. Тулуповой и удрал ! Взять на мушку при проверке теста!!! 
28.10.2011
Долг по ЛР6_1
</t>
        </r>
      </text>
    </comment>
    <comment ref="L28" authorId="5">
      <text>
        <r>
          <rPr>
            <sz val="8"/>
            <rFont val="Tahoma"/>
            <family val="0"/>
          </rPr>
          <t xml:space="preserve">03.12.2011
Автомат по ЛР6_1 
ЛР1 - 2 ошибки
ЛР2 - 0 ошибок
ЛР3 - 2 ошибки
Ну, заяц, погоди! 
28.10.2011
Долг по ЛР6_1
</t>
        </r>
      </text>
    </comment>
    <comment ref="R15" authorId="5">
      <text>
        <r>
          <rPr>
            <sz val="8"/>
            <rFont val="Tahoma"/>
            <family val="0"/>
          </rPr>
          <t>28.10.2011
Балл повышен за досрочную сдачу ЛР4,5</t>
        </r>
      </text>
    </comment>
    <comment ref="F21" authorId="5">
      <text>
        <r>
          <rPr>
            <sz val="8"/>
            <rFont val="Tahoma"/>
            <family val="0"/>
          </rPr>
          <t>29.10.2011 Ауд. 1-435 
Пары 3,4 Консультация 
1 ошибка</t>
        </r>
      </text>
    </comment>
    <comment ref="L21" authorId="5">
      <text>
        <r>
          <rPr>
            <sz val="8"/>
            <rFont val="Tahoma"/>
            <family val="0"/>
          </rPr>
          <t>29.10.2011
Автомат по ЛР6_1 
ЛР1 - 0 ошибок
ЛР2 - 0 ошибок
ЛР3 - 1 ошибка
DS: Удрал!</t>
        </r>
      </text>
    </comment>
    <comment ref="H21" authorId="5">
      <text>
        <r>
          <rPr>
            <sz val="8"/>
            <rFont val="Tahoma"/>
            <family val="0"/>
          </rPr>
          <t xml:space="preserve">29.10.2011 Ауд. 1-435 
Пары 3,4 Консультация 
</t>
        </r>
      </text>
    </comment>
    <comment ref="F16" authorId="5">
      <text>
        <r>
          <rPr>
            <sz val="8"/>
            <rFont val="Tahoma"/>
            <family val="0"/>
          </rPr>
          <t xml:space="preserve">29.10.2011 Ауд. 1-435 
Пары 3,4 Консультация 
</t>
        </r>
      </text>
    </comment>
    <comment ref="L16" authorId="5">
      <text>
        <r>
          <rPr>
            <sz val="8"/>
            <rFont val="Tahoma"/>
            <family val="0"/>
          </rPr>
          <t xml:space="preserve">02.12.2011
</t>
        </r>
        <r>
          <rPr>
            <i/>
            <sz val="8"/>
            <rFont val="Tahoma"/>
            <family val="2"/>
          </rPr>
          <t xml:space="preserve">Мидхат уехал в Магадан.  Снимите шляпу, снимите шляпу.
Уехал сам, уехал сам, не по этапу, не по этапу.
      Не то, чтоб сильно не везло, не чтоб кому-нибудь назло,
       Не для молвы, что, мол, чудак, а просто так, а просто так.
Мидхат поехал сам собой. С него довольно, с него довольно,
Его не будет бить конвой. Он добровольно, он добровольно.
</t>
        </r>
        <r>
          <rPr>
            <sz val="8"/>
            <rFont val="Tahoma"/>
            <family val="0"/>
          </rPr>
          <t xml:space="preserve">
ЛР6_1 сдана Тулуповой О.П. 
28.10.2011
Автомат по ЛР6_1 
ЛР1 - 0 ошибок
ЛР2 - 0 ошибок
ЛР3 - 0 ошибок
DS: Аж не придерешься…  </t>
        </r>
      </text>
    </comment>
    <comment ref="H16" authorId="5">
      <text>
        <r>
          <rPr>
            <sz val="8"/>
            <rFont val="Tahoma"/>
            <family val="0"/>
          </rPr>
          <t xml:space="preserve">29.10.2011 Ауд. 1-435 
Пары 3,4 Консультация 
</t>
        </r>
      </text>
    </comment>
    <comment ref="F35" authorId="5">
      <text>
        <r>
          <rPr>
            <sz val="8"/>
            <rFont val="Tahoma"/>
            <family val="0"/>
          </rPr>
          <t>28.10.2011
Сдано во время третьего лабораторного занятия по информатике
Тулуповой Ольге Павловне</t>
        </r>
      </text>
    </comment>
    <comment ref="F36" authorId="5">
      <text>
        <r>
          <rPr>
            <sz val="8"/>
            <rFont val="Tahoma"/>
            <family val="0"/>
          </rPr>
          <t>28.10.2011
Сдано во время третьего лабораторного занятия по информатике
Тулуповой Ольге Павловне</t>
        </r>
      </text>
    </comment>
    <comment ref="L36" authorId="5">
      <text>
        <r>
          <rPr>
            <sz val="8"/>
            <rFont val="Tahoma"/>
            <family val="0"/>
          </rPr>
          <t xml:space="preserve">19.01.2012
Результат проверки с ПК преподавателя: 
Прощается за 100% посещение 
13.01.2012
Результат проверки с ПК преподавателя: 
ЛР6_1 в папке Ягудина отсутствует 
10.01.2012
Результат проверки с ПК преподавателя: 
ЛР6_1 в папке Ягудина отсутствует 
28.12.2011
Результат проверки с ПК преподавателя: 
Изменений нет.. 
Видимо, Пан Спортсмен на соревнованиях... 
26.12.2011
Результат проверки с ПК преподавателя: 
На Западном фронте без перемен 
20.12.2011
Результат проверки с ПК преподавателя: 
В папке Ягудина ЛР6_1 не обнаружена 
16.12.2011
ЛР6_1 по результатам проверки боевого теста 
28.10.2011
Автомат по ЛР6_1 
Темная лошадка
Но за себя борется! 
ЭЖ проверяет… Хороший признак.. Возможно, жить будет. И не с одной.. 
</t>
        </r>
      </text>
    </comment>
    <comment ref="F6" authorId="5">
      <text>
        <r>
          <rPr>
            <sz val="8"/>
            <rFont val="Tahoma"/>
            <family val="0"/>
          </rPr>
          <t xml:space="preserve">11.11.2011. 
Сдано на четвертом плановом занятии по информатике Еникееву Ф.У. 
Результат
3 ошибки = ЛР5_1 </t>
        </r>
      </text>
    </comment>
    <comment ref="F29" authorId="5">
      <text>
        <r>
          <rPr>
            <sz val="8"/>
            <rFont val="Tahoma"/>
            <family val="0"/>
          </rPr>
          <t>11.11.2011. 
Сдано на четвертом плановом занятии по информтаике Еникееву Ф.У. 
Результат
2 ошибки 
Ушел !</t>
        </r>
      </text>
    </comment>
    <comment ref="L29" authorId="5">
      <text>
        <r>
          <rPr>
            <sz val="8"/>
            <rFont val="Tahoma"/>
            <family val="0"/>
          </rPr>
          <t>28.12.2011
Результат проверки ЛР6_1 с ПК преподавателя: 
Изменений нет. 
Начальнику разведки спецназа поставить ответственную боевую задачу 
26.12.2011
Файл Semenov6_1.xls не читается (Неизвестный формат)
Гипотеза: Владисллав в Проводнике расширения менял 
17.12.2011
Выбрал тему ДЗ до того как сдал ЛР5,6,7,8,9  
Кандидат на незачет-автомат 
Как минимум: минимум ЛР6_1 вдогонку  
Если Владислав несогласен, преподаватель готов проставить в ведомость "незачет" уже сейчас 
28.10.2011
Автомат по ЛР6_1 
ЛР1 - 0 ошибок
ЛР2 - 0 ошибок
ЛР3 - 2 ошибки
Надо будет спросить Владислава при случае: 
Нурисламов Марсель со второго курса  ему земляк, сокамерник или просто однофамилец?</t>
        </r>
      </text>
    </comment>
    <comment ref="F30" authorId="5">
      <text>
        <r>
          <rPr>
            <sz val="8"/>
            <rFont val="Tahoma"/>
            <family val="0"/>
          </rPr>
          <t xml:space="preserve">11.11.2011. 
Сдано на четвертом плановом занятии по информтаике Еникееву Ф.У. 
Результат
3 ошибки = ЛР6_1
</t>
        </r>
      </text>
    </comment>
    <comment ref="L30" authorId="5">
      <text>
        <r>
          <rPr>
            <sz val="8"/>
            <rFont val="Tahoma"/>
            <family val="0"/>
          </rPr>
          <t xml:space="preserve">23.12.2011
Сдано в ауд. 1-441 
Принято с ПК преподавателя без замечаний 
20.12.2011
В папке Туктагулова ЛР6_1 не обнаружена 
11.11.2011
Выбрана </t>
        </r>
        <r>
          <rPr>
            <i/>
            <sz val="8"/>
            <rFont val="Tahoma"/>
            <family val="2"/>
          </rPr>
          <t xml:space="preserve">добровольно </t>
        </r>
        <r>
          <rPr>
            <sz val="8"/>
            <rFont val="Tahoma"/>
            <family val="0"/>
          </rPr>
          <t xml:space="preserve">при защите отчета по ЛР3 
28.10.2011
Долг по ЛР6_1
</t>
        </r>
      </text>
    </comment>
    <comment ref="F9" authorId="5">
      <text>
        <r>
          <rPr>
            <sz val="8"/>
            <rFont val="Tahoma"/>
            <family val="0"/>
          </rPr>
          <t xml:space="preserve">02.12.2011
Втихаря от Еникеева Ф.У. сдал ЛР3 Тулуповой О.П. 
11.11.2011
Взять на мушку! </t>
        </r>
      </text>
    </comment>
    <comment ref="F13" authorId="5">
      <text>
        <r>
          <rPr>
            <sz val="8"/>
            <rFont val="Tahoma"/>
            <family val="0"/>
          </rPr>
          <t xml:space="preserve">17.12.2011 Ауд. 1-334 Суббота 1 пара
Плановое занятие  по ЛР9 в БСТ-11-02
ЛР3_1 сдана
12.12.2011
Должище по ЛР3 
Защита без вопросов 
11.11.2011
Взять на мушку! </t>
        </r>
      </text>
    </comment>
    <comment ref="F19" authorId="5">
      <text>
        <r>
          <rPr>
            <sz val="8"/>
            <rFont val="Tahoma"/>
            <family val="0"/>
          </rPr>
          <t xml:space="preserve">11.11.2011
Взять на мушку! 
25.11.2011
Сколько веревочку ни вил и скольк окота за хвост ни тянул, а попался все равно 
3 ошибки = ЛР6_1 </t>
        </r>
      </text>
    </comment>
    <comment ref="F20" authorId="5">
      <text>
        <r>
          <rPr>
            <sz val="8"/>
            <rFont val="Tahoma"/>
            <family val="0"/>
          </rPr>
          <t xml:space="preserve">11.11.2011
Взять на мушку! 
25.11.2011
Хитер, бобер!  Ушел партизанскими тропами.. 
Сдал Тулуповоц О.П. 
Ничего, на тесте нужно будет обязательно поймать! </t>
        </r>
      </text>
    </comment>
    <comment ref="F28" authorId="5">
      <text>
        <r>
          <rPr>
            <sz val="8"/>
            <rFont val="Tahoma"/>
            <family val="0"/>
          </rPr>
          <t xml:space="preserve">03.11.2011 Ауд. 1-435 Суббота 3 пара
Консультация по информатике 
Раз-попал, два-попал, а в третий раз промашка вышла! Удрал этот заяц!! 
11.11.2011
Взять на мушку! </t>
        </r>
      </text>
    </comment>
    <comment ref="H6" authorId="5">
      <text>
        <r>
          <rPr>
            <sz val="8"/>
            <rFont val="Tahoma"/>
            <family val="0"/>
          </rPr>
          <t xml:space="preserve">11.11.2011. 
Сдано на четвертом плановом занятии по информатике Еникееву Ф.У. 
</t>
        </r>
      </text>
    </comment>
    <comment ref="H7" authorId="5">
      <text>
        <r>
          <rPr>
            <sz val="8"/>
            <rFont val="Tahoma"/>
            <family val="0"/>
          </rPr>
          <t xml:space="preserve">11.11.2011. 
Сдано на четвертом плановом занятии по информатике Еникееву Ф.У. 
</t>
        </r>
      </text>
    </comment>
    <comment ref="H8" authorId="5">
      <text>
        <r>
          <rPr>
            <sz val="8"/>
            <rFont val="Tahoma"/>
            <family val="0"/>
          </rPr>
          <t xml:space="preserve">11.11.2011. 
Сдано на четвертом плановом занятии по информатике Тулуповой О.П.
</t>
        </r>
      </text>
    </comment>
    <comment ref="H9" authorId="5">
      <text>
        <r>
          <rPr>
            <sz val="8"/>
            <rFont val="Tahoma"/>
            <family val="0"/>
          </rPr>
          <t xml:space="preserve">11.11.2011. 
Сдано на четвертом плановом занятии по информатике Тулуповой О.П.
</t>
        </r>
      </text>
    </comment>
    <comment ref="H11" authorId="5">
      <text>
        <r>
          <rPr>
            <sz val="8"/>
            <rFont val="Tahoma"/>
            <family val="0"/>
          </rPr>
          <t xml:space="preserve">11.11.2011. 
Сдано на четвертом плановом занятии по информатике Тулуповой О.П.
</t>
        </r>
      </text>
    </comment>
    <comment ref="H12" authorId="5">
      <text>
        <r>
          <rPr>
            <sz val="8"/>
            <rFont val="Tahoma"/>
            <family val="0"/>
          </rPr>
          <t xml:space="preserve">11.11.2011. 
Сдано на четвертом плановом занятии по информатике Еникееву Ф.У. 
</t>
        </r>
      </text>
    </comment>
    <comment ref="H13" authorId="5">
      <text>
        <r>
          <rPr>
            <sz val="8"/>
            <rFont val="Tahoma"/>
            <family val="0"/>
          </rPr>
          <t xml:space="preserve">11.11.2011. 
Сдано на четвертом плановом занятии по информатике Еникееву Ф.У. 
</t>
        </r>
      </text>
    </comment>
    <comment ref="H18" authorId="5">
      <text>
        <r>
          <rPr>
            <sz val="8"/>
            <rFont val="Tahoma"/>
            <family val="0"/>
          </rPr>
          <t xml:space="preserve">11.11.2011. 
Сдано на четвертом плановом занятии по информатике Еникееву Ф.У. 
</t>
        </r>
      </text>
    </comment>
    <comment ref="H20" authorId="5">
      <text>
        <r>
          <rPr>
            <sz val="8"/>
            <rFont val="Tahoma"/>
            <family val="0"/>
          </rPr>
          <t xml:space="preserve">11.11.2011. 
Сдано на четвертом плановом занятии по информатике Тулуповой О.П.
</t>
        </r>
      </text>
    </comment>
    <comment ref="H23" authorId="5">
      <text>
        <r>
          <rPr>
            <sz val="8"/>
            <rFont val="Tahoma"/>
            <family val="0"/>
          </rPr>
          <t xml:space="preserve">11.11.2011. 
Сдано на четвертом плановом занятии по информатике Еникееву Ф.У. 
</t>
        </r>
      </text>
    </comment>
    <comment ref="H24" authorId="5">
      <text>
        <r>
          <rPr>
            <sz val="8"/>
            <rFont val="Tahoma"/>
            <family val="0"/>
          </rPr>
          <t xml:space="preserve">11.11.2011. 
Сдано на четвертом плановом занятии по информатике Еникееву Ф.У. 
</t>
        </r>
      </text>
    </comment>
    <comment ref="H25" authorId="5">
      <text>
        <r>
          <rPr>
            <sz val="8"/>
            <rFont val="Tahoma"/>
            <family val="0"/>
          </rPr>
          <t xml:space="preserve">11.11.2011. 
Сдано на четвертом плановом занятии по информатике Еникееву Ф.У. 
</t>
        </r>
      </text>
    </comment>
    <comment ref="H26" authorId="5">
      <text>
        <r>
          <rPr>
            <sz val="8"/>
            <rFont val="Tahoma"/>
            <family val="0"/>
          </rPr>
          <t xml:space="preserve">18.11.2011
Представлена справка о болезни
Сдана в ауд. 1-333
11.11.2011
</t>
        </r>
        <r>
          <rPr>
            <i/>
            <sz val="8"/>
            <rFont val="Tahoma"/>
            <family val="2"/>
          </rPr>
          <t>Анамнез</t>
        </r>
        <r>
          <rPr>
            <sz val="8"/>
            <rFont val="Tahoma"/>
            <family val="0"/>
          </rPr>
          <t xml:space="preserve">: ЛР4 не сдана во время четвертого 
планового лаборатооного занятия по информатике 
</t>
        </r>
        <r>
          <rPr>
            <i/>
            <sz val="8"/>
            <rFont val="Tahoma"/>
            <family val="2"/>
          </rPr>
          <t>DS</t>
        </r>
        <r>
          <rPr>
            <sz val="8"/>
            <rFont val="Tahoma"/>
            <family val="0"/>
          </rPr>
          <t xml:space="preserve">: Долг по ЛР4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H27" authorId="5">
      <text>
        <r>
          <rPr>
            <sz val="8"/>
            <rFont val="Tahoma"/>
            <family val="0"/>
          </rPr>
          <t xml:space="preserve">11.11.2011. 
Сдано на четвертом плановом занятии по информатике Тулуповой О.П.
</t>
        </r>
      </text>
    </comment>
    <comment ref="H29" authorId="5">
      <text>
        <r>
          <rPr>
            <sz val="8"/>
            <rFont val="Tahoma"/>
            <family val="0"/>
          </rPr>
          <t xml:space="preserve">11.11.2011. 
Сдано на четвертом плановом занятии по информатике Еникееву Ф.У. 
</t>
        </r>
      </text>
    </comment>
    <comment ref="H30" authorId="5">
      <text>
        <r>
          <rPr>
            <sz val="8"/>
            <rFont val="Tahoma"/>
            <family val="0"/>
          </rPr>
          <t xml:space="preserve">11.11.2011. 
Сдано на четвертом плановом занятии по информатике Еникееву Ф.У. 
</t>
        </r>
      </text>
    </comment>
    <comment ref="H31" authorId="5">
      <text>
        <r>
          <rPr>
            <sz val="8"/>
            <rFont val="Tahoma"/>
            <family val="0"/>
          </rPr>
          <t xml:space="preserve">11.11.2011. 
Сдано на четвертом плановом занятии по информатике Еникееву Ф.У. 
</t>
        </r>
      </text>
    </comment>
    <comment ref="H32" authorId="5">
      <text>
        <r>
          <rPr>
            <sz val="8"/>
            <rFont val="Tahoma"/>
            <family val="0"/>
          </rPr>
          <t xml:space="preserve">11.11.2011. 
Сдано на четвертом плановом занятии по информатике Еникееву Ф.У. 
</t>
        </r>
      </text>
    </comment>
    <comment ref="H33" authorId="5">
      <text>
        <r>
          <rPr>
            <sz val="8"/>
            <rFont val="Tahoma"/>
            <family val="0"/>
          </rPr>
          <t xml:space="preserve">11.11.2011. 
Сдано на четвертом плановом занятии по информатике Тулуповой О.П.
</t>
        </r>
      </text>
    </comment>
    <comment ref="H35" authorId="5">
      <text>
        <r>
          <rPr>
            <sz val="8"/>
            <rFont val="Tahoma"/>
            <family val="0"/>
          </rPr>
          <t xml:space="preserve">11.11.2011. 
Сдано на четвертом плановом занятии по информатике Тулуповой О.П.
</t>
        </r>
      </text>
    </comment>
    <comment ref="H36" authorId="5">
      <text>
        <r>
          <rPr>
            <sz val="8"/>
            <rFont val="Tahoma"/>
            <family val="0"/>
          </rPr>
          <t xml:space="preserve">11.11.2011. 
Сдано на четвертом плановом занятии по информатике Тулуповой О.П.
</t>
        </r>
      </text>
    </comment>
    <comment ref="E33" authorId="5">
      <text>
        <r>
          <rPr>
            <sz val="8"/>
            <rFont val="Tahoma"/>
            <family val="0"/>
          </rPr>
          <t xml:space="preserve">11.11.2011. 
Сдано на четвертом плановом занятии по информатике Тулуповой О.П.
</t>
        </r>
      </text>
    </comment>
    <comment ref="F33" authorId="5">
      <text>
        <r>
          <rPr>
            <sz val="8"/>
            <rFont val="Tahoma"/>
            <family val="0"/>
          </rPr>
          <t xml:space="preserve">11.11.2011. 
Сдано на четвертом плановом занятии по информатике Тулуповой О.П.
</t>
        </r>
      </text>
    </comment>
    <comment ref="I21" authorId="5">
      <text>
        <r>
          <rPr>
            <sz val="8"/>
            <rFont val="Tahoma"/>
            <family val="0"/>
          </rPr>
          <t xml:space="preserve">11.11.2011. Досрочная защита! 
Сдано на четвертом плановом занятии по информатике Тулуповой О.П.
</t>
        </r>
      </text>
    </comment>
    <comment ref="I27" authorId="5">
      <text>
        <r>
          <rPr>
            <sz val="8"/>
            <rFont val="Tahoma"/>
            <family val="0"/>
          </rPr>
          <t xml:space="preserve">11.11.2011. Досрочная защита! 
Сдано на четвертом плановом занятии по информатике Тулуповой О.П.
</t>
        </r>
      </text>
    </comment>
    <comment ref="I32" authorId="5">
      <text>
        <r>
          <rPr>
            <sz val="8"/>
            <rFont val="Tahoma"/>
            <family val="0"/>
          </rPr>
          <t xml:space="preserve">11.11.2011. Досрочная защита! 
Сдано на четвертом плановом занятии по информатике Еникееву Ф.У. 
Все выполнено как надо 
</t>
        </r>
      </text>
    </comment>
    <comment ref="I34" authorId="5">
      <text>
        <r>
          <rPr>
            <sz val="8"/>
            <rFont val="Tahoma"/>
            <family val="0"/>
          </rPr>
          <t xml:space="preserve">11.11.2011. Досрочная защита! 
Сдано на четвертом плановом занятии по информатике Еникееву Ф.У. 
</t>
        </r>
      </text>
    </comment>
    <comment ref="I6" authorId="5">
      <text>
        <r>
          <rPr>
            <sz val="8"/>
            <rFont val="Tahoma"/>
            <family val="0"/>
          </rPr>
          <t xml:space="preserve">14.11.2011
Понедельник, 1-я пара 
Плановая консультация по информатике в ауд. 1-432 </t>
        </r>
      </text>
    </comment>
    <comment ref="J6" authorId="5">
      <text>
        <r>
          <rPr>
            <sz val="8"/>
            <rFont val="Tahoma"/>
            <family val="0"/>
          </rPr>
          <t xml:space="preserve">14.11.2011
Понедельник, 1-я пара 
Плановая консультация по информатике в ауд. 1-432 </t>
        </r>
      </text>
    </comment>
    <comment ref="K15" authorId="5">
      <text>
        <r>
          <rPr>
            <sz val="8"/>
            <rFont val="Tahoma"/>
            <family val="0"/>
          </rPr>
          <t>14.11.2011
Понедельник, 1-я пара 
Плановая консультация по информатике в ауд. 1-432</t>
        </r>
      </text>
    </comment>
    <comment ref="M15" authorId="5">
      <text>
        <r>
          <rPr>
            <sz val="8"/>
            <rFont val="Tahoma"/>
            <family val="0"/>
          </rPr>
          <t>14.11.2011
Понедельник, 1-я пара 
Плановая консультация по информатике в ауд. 1-432</t>
        </r>
      </text>
    </comment>
    <comment ref="K6" authorId="5">
      <text>
        <r>
          <rPr>
            <sz val="8"/>
            <rFont val="Tahoma"/>
            <family val="0"/>
          </rPr>
          <t xml:space="preserve">14.11.2011
Понедельник, 1-я пара 
Плановая консультация по информатике в ауд. 1-432 </t>
        </r>
      </text>
    </comment>
    <comment ref="M6" authorId="5">
      <text>
        <r>
          <rPr>
            <sz val="8"/>
            <rFont val="Tahoma"/>
            <family val="0"/>
          </rPr>
          <t xml:space="preserve">14.11.2011
Понедельник, 1-я пара 
Плановая консультация по информатике в ауд. 1-432 </t>
        </r>
      </text>
    </comment>
    <comment ref="N6" authorId="5">
      <text>
        <r>
          <rPr>
            <sz val="8"/>
            <rFont val="Tahoma"/>
            <family val="0"/>
          </rPr>
          <t xml:space="preserve">14.11.2011
Понедельник, 1-я пара 
Плановая консультация по информатике в ауд. 1-432 </t>
        </r>
      </text>
    </comment>
    <comment ref="L33" authorId="5">
      <text>
        <r>
          <rPr>
            <sz val="8"/>
            <rFont val="Tahoma"/>
            <family val="0"/>
          </rPr>
          <t xml:space="preserve">11.11.2011
Автомат по ЛР6_1 
</t>
        </r>
      </text>
    </comment>
    <comment ref="K34" authorId="5">
      <text>
        <r>
          <rPr>
            <sz val="8"/>
            <rFont val="Tahoma"/>
            <family val="0"/>
          </rPr>
          <t xml:space="preserve">18.11.2011.  Досрочная защита
Сдано на 5-м плановом занятии по информатике Еникееву Ф.У. </t>
        </r>
      </text>
    </comment>
    <comment ref="I31" authorId="5">
      <text>
        <r>
          <rPr>
            <sz val="8"/>
            <rFont val="Tahoma"/>
            <family val="0"/>
          </rPr>
          <t xml:space="preserve">18.11.2011. 
Сдано на 5-м плановом занятии по информатике Еникееву Ф.У. </t>
        </r>
      </text>
    </comment>
    <comment ref="I30" authorId="5">
      <text>
        <r>
          <rPr>
            <sz val="8"/>
            <rFont val="Tahoma"/>
            <family val="0"/>
          </rPr>
          <t xml:space="preserve">18.11.2011. 
Сдано на 5-м плановом занятии по информатике Еникееву Ф.У. </t>
        </r>
      </text>
    </comment>
    <comment ref="I26" authorId="5">
      <text>
        <r>
          <rPr>
            <sz val="8"/>
            <rFont val="Tahoma"/>
            <family val="0"/>
          </rPr>
          <t xml:space="preserve">18.11.2011. 
Сдано на 5-м плановом занятии по информатике Еникееву Ф.У. </t>
        </r>
      </text>
    </comment>
    <comment ref="I24" authorId="5">
      <text>
        <r>
          <rPr>
            <sz val="8"/>
            <rFont val="Tahoma"/>
            <family val="0"/>
          </rPr>
          <t xml:space="preserve">18.11.2011. 
Сдано на 5-м плановом занятии по информатике Еникееву Ф.У. </t>
        </r>
      </text>
    </comment>
    <comment ref="I23" authorId="5">
      <text>
        <r>
          <rPr>
            <sz val="8"/>
            <rFont val="Tahoma"/>
            <family val="0"/>
          </rPr>
          <t xml:space="preserve">18.11.2011. 
Сдано на 5-м плановом занятии по информатике Еникееву Ф.У. </t>
        </r>
      </text>
    </comment>
    <comment ref="I19" authorId="5">
      <text>
        <r>
          <rPr>
            <sz val="8"/>
            <rFont val="Tahoma"/>
            <family val="0"/>
          </rPr>
          <t xml:space="preserve">18.11.2011. 
Сдано на 5-м плановом занятии по информатике Еникееву Ф.У. </t>
        </r>
      </text>
    </comment>
    <comment ref="I13" authorId="5">
      <text>
        <r>
          <rPr>
            <sz val="8"/>
            <rFont val="Tahoma"/>
            <family val="0"/>
          </rPr>
          <t xml:space="preserve">18.11.2011. 
Сдано на 5-м плановом занятии по информатике Еникееву Ф.У. </t>
        </r>
      </text>
    </comment>
    <comment ref="I12" authorId="5">
      <text>
        <r>
          <rPr>
            <sz val="8"/>
            <rFont val="Tahoma"/>
            <family val="0"/>
          </rPr>
          <t xml:space="preserve">18.11.2011. 
Сдано на 5-м плановом занятии по информатике Еникееву Ф.У. </t>
        </r>
      </text>
    </comment>
    <comment ref="I10" authorId="5">
      <text>
        <r>
          <rPr>
            <sz val="8"/>
            <rFont val="Tahoma"/>
            <family val="0"/>
          </rPr>
          <t xml:space="preserve">18.11.2011. 
Сдано на 5-м плановом занятии по информатике Еникееву Ф.У. </t>
        </r>
      </text>
    </comment>
    <comment ref="I7" authorId="5">
      <text>
        <r>
          <rPr>
            <sz val="8"/>
            <rFont val="Tahoma"/>
            <family val="0"/>
          </rPr>
          <t xml:space="preserve">18.11.2011. 
Сдано на 5-м плановом занятии по информатике Еникееву Ф.У. </t>
        </r>
      </text>
    </comment>
    <comment ref="K7" authorId="5">
      <text>
        <r>
          <rPr>
            <sz val="8"/>
            <rFont val="Tahoma"/>
            <family val="0"/>
          </rPr>
          <t xml:space="preserve">18.11.2011.  Досрочная защита
Сдано на 5-м плановом занятии по информатике Еникееву Ф.У. </t>
        </r>
      </text>
    </comment>
    <comment ref="M7" authorId="5">
      <text>
        <r>
          <rPr>
            <sz val="8"/>
            <rFont val="Tahoma"/>
            <family val="0"/>
          </rPr>
          <t xml:space="preserve">18.11.2011.  Досрочная защита
Сдано на 5-м плановом занятии по информатике Еникееву Ф.У. </t>
        </r>
      </text>
    </comment>
    <comment ref="K10" authorId="5">
      <text>
        <r>
          <rPr>
            <sz val="8"/>
            <rFont val="Tahoma"/>
            <family val="0"/>
          </rPr>
          <t xml:space="preserve">18.11.2011.  Досрочная защита
Сдано на 5-м плановом занятии по информатике Еникееву Ф.У. 
При защите преподаватель поставил напротив фамилии Вильданов птичку. 
В смысле: в феврале 2012 </t>
        </r>
        <r>
          <rPr>
            <b/>
            <sz val="8"/>
            <rFont val="Tahoma"/>
            <family val="2"/>
          </rPr>
          <t>проверить варианты</t>
        </r>
        <r>
          <rPr>
            <sz val="8"/>
            <rFont val="Tahoma"/>
            <family val="0"/>
          </rPr>
          <t xml:space="preserve"> сданных Айдаром лабораторных работ с </t>
        </r>
        <r>
          <rPr>
            <i/>
            <sz val="8"/>
            <rFont val="Tahoma"/>
            <family val="2"/>
          </rPr>
          <t xml:space="preserve">особой тщательностью и пристрастием 
</t>
        </r>
        <r>
          <rPr>
            <sz val="8"/>
            <rFont val="Tahoma"/>
            <family val="2"/>
          </rPr>
          <t xml:space="preserve">28.12.2011 Вариант 5 ОК </t>
        </r>
      </text>
    </comment>
    <comment ref="N15" authorId="5">
      <text>
        <r>
          <rPr>
            <sz val="8"/>
            <rFont val="Tahoma"/>
            <family val="0"/>
          </rPr>
          <t xml:space="preserve">18.11.2011.  Досрочная защита
Сдано на 5-м плановом занятии по информатике Еникееву Ф.У. </t>
        </r>
      </text>
    </comment>
    <comment ref="O15" authorId="5">
      <text>
        <r>
          <rPr>
            <sz val="8"/>
            <rFont val="Tahoma"/>
            <family val="0"/>
          </rPr>
          <t xml:space="preserve">18.11.2011.  Досрочная защита
Сдано на 5-м плановом занятии по информатике Еникееву Ф.У. </t>
        </r>
      </text>
    </comment>
    <comment ref="P15" authorId="5">
      <text>
        <r>
          <rPr>
            <sz val="8"/>
            <rFont val="Tahoma"/>
            <family val="0"/>
          </rPr>
          <t xml:space="preserve">18.11.2011.  Досрочная защита
Сдано на 5-м плановом занятии по информатике Еникееву Ф.У. </t>
        </r>
      </text>
    </comment>
    <comment ref="Q15" authorId="5">
      <text>
        <r>
          <rPr>
            <sz val="8"/>
            <rFont val="Tahoma"/>
            <family val="0"/>
          </rPr>
          <t>18.11.2011
Первым в группе сдал все 13 ЛР</t>
        </r>
      </text>
    </comment>
    <comment ref="U15" authorId="5">
      <text>
        <r>
          <rPr>
            <sz val="8"/>
            <rFont val="Tahoma"/>
            <family val="0"/>
          </rPr>
          <t xml:space="preserve">18.11.2011
Выбрана Тема 15 Презентация с видеорядом </t>
        </r>
      </text>
    </comment>
    <comment ref="T40" authorId="5">
      <text>
        <r>
          <rPr>
            <sz val="8"/>
            <rFont val="Tahoma"/>
            <family val="0"/>
          </rPr>
          <t>18.11.2011
Иванов Максим Борисович
21.11.2011
Ахиярова Руфина Ильдусовна</t>
        </r>
      </text>
    </comment>
    <comment ref="M10" authorId="5">
      <text>
        <r>
          <rPr>
            <sz val="8"/>
            <rFont val="Tahoma"/>
            <family val="0"/>
          </rPr>
          <t xml:space="preserve">18.11.2011.  Досрочная защита
Сдано на 5-м плановом занятии по информатике Еникееву Ф.У. 
При защите преподаватель поставил напротив фамилии Вильданов птичку. 
В смысле: в феврале 2012 </t>
        </r>
        <r>
          <rPr>
            <b/>
            <sz val="8"/>
            <rFont val="Tahoma"/>
            <family val="2"/>
          </rPr>
          <t>проверить варианты</t>
        </r>
        <r>
          <rPr>
            <sz val="8"/>
            <rFont val="Tahoma"/>
            <family val="0"/>
          </rPr>
          <t xml:space="preserve"> сданных Айдаром лабораторных работ с </t>
        </r>
        <r>
          <rPr>
            <i/>
            <sz val="8"/>
            <rFont val="Tahoma"/>
            <family val="2"/>
          </rPr>
          <t xml:space="preserve">особой тщательностью и пристрастием 
</t>
        </r>
        <r>
          <rPr>
            <sz val="8"/>
            <rFont val="Tahoma"/>
            <family val="2"/>
          </rPr>
          <t xml:space="preserve">28.12.2011 Вариант 5 ОК </t>
        </r>
      </text>
    </comment>
    <comment ref="N10" authorId="5">
      <text>
        <r>
          <rPr>
            <sz val="8"/>
            <rFont val="Tahoma"/>
            <family val="0"/>
          </rPr>
          <t xml:space="preserve">18.11.2011.  Досрочная защита
Сдано на 5-м плановом занятии по информатике Еникееву Ф.У. 
При защите преподаватель поставил напротив фамилии Вильданов птичку. 
В смысле: в феврале 2012 </t>
        </r>
        <r>
          <rPr>
            <b/>
            <sz val="8"/>
            <rFont val="Tahoma"/>
            <family val="2"/>
          </rPr>
          <t>проверить варианты</t>
        </r>
        <r>
          <rPr>
            <sz val="8"/>
            <rFont val="Tahoma"/>
            <family val="0"/>
          </rPr>
          <t xml:space="preserve"> сданных Айдаром лабораторных работ с </t>
        </r>
        <r>
          <rPr>
            <i/>
            <sz val="8"/>
            <rFont val="Tahoma"/>
            <family val="2"/>
          </rPr>
          <t xml:space="preserve">особой тщательностью и пристрастием 
</t>
        </r>
        <r>
          <rPr>
            <sz val="8"/>
            <rFont val="Tahoma"/>
            <family val="2"/>
          </rPr>
          <t xml:space="preserve">28.12.2011 Вариант 5 ОК </t>
        </r>
      </text>
    </comment>
    <comment ref="H17" authorId="5">
      <text>
        <r>
          <rPr>
            <sz val="8"/>
            <rFont val="Tahoma"/>
            <family val="0"/>
          </rPr>
          <t xml:space="preserve">13.01.2012
Результат очередной проверки с ПК преподавателя 
Принято
12.01.2012
Результат очередной проверки с ПК преподавателя 
Изменений нет 
11.01.2012
Результат повторной проверки с ПК преподавателя 
Klekovkin4.doc
Где же математическая формула? 
11.01.2012
Результат проверки с ПК преподавателя 
Klekovkin4.doc
В целом все ОК, осталось выполнить обязательное требование: уместить все на 1 страницу 
10.01.2012
Результат проверки с ПК преподавателя 
ЛР4 в папке студента отсутствует 
11.11.2011
</t>
        </r>
        <r>
          <rPr>
            <i/>
            <sz val="8"/>
            <rFont val="Tahoma"/>
            <family val="2"/>
          </rPr>
          <t>Анамнез</t>
        </r>
        <r>
          <rPr>
            <sz val="8"/>
            <rFont val="Tahoma"/>
            <family val="0"/>
          </rPr>
          <t xml:space="preserve">: ЛР4 не сдана во время четвертого 
планового лабораторного занятия по информатике 
</t>
        </r>
        <r>
          <rPr>
            <i/>
            <sz val="8"/>
            <rFont val="Tahoma"/>
            <family val="2"/>
          </rPr>
          <t>DS</t>
        </r>
        <r>
          <rPr>
            <sz val="8"/>
            <rFont val="Tahoma"/>
            <family val="0"/>
          </rPr>
          <t xml:space="preserve">: Долг по ЛР4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H19" authorId="5">
      <text>
        <r>
          <rPr>
            <sz val="8"/>
            <rFont val="Tahoma"/>
            <family val="0"/>
          </rPr>
          <t xml:space="preserve">10.12.2011 Ауд. 1-334, 2-я пара 
Плановое занятие по ЛР8 
с группой БСТ-11-03 
11.11.2011
</t>
        </r>
        <r>
          <rPr>
            <i/>
            <sz val="8"/>
            <rFont val="Tahoma"/>
            <family val="2"/>
          </rPr>
          <t>Анамнез</t>
        </r>
        <r>
          <rPr>
            <sz val="8"/>
            <rFont val="Tahoma"/>
            <family val="0"/>
          </rPr>
          <t xml:space="preserve">: ЛР4 не сдана во время четвертого 
планового лабораторного занятия по информатике 
</t>
        </r>
        <r>
          <rPr>
            <i/>
            <sz val="8"/>
            <rFont val="Tahoma"/>
            <family val="2"/>
          </rPr>
          <t>DS</t>
        </r>
        <r>
          <rPr>
            <sz val="8"/>
            <rFont val="Tahoma"/>
            <family val="0"/>
          </rPr>
          <t xml:space="preserve">: Долг по ЛР4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H22" authorId="5">
      <text>
        <r>
          <rPr>
            <sz val="8"/>
            <rFont val="Tahoma"/>
            <family val="0"/>
          </rPr>
          <t xml:space="preserve">02.12.2011
Пятница, ауд. 1-334, 1 пара 
Плановое лабораторное занятие по информатике в группе БСТ-11-01 
Сдано Еникеву Ф.У. 
11.11.2011
</t>
        </r>
        <r>
          <rPr>
            <i/>
            <sz val="8"/>
            <rFont val="Tahoma"/>
            <family val="2"/>
          </rPr>
          <t>Анамнез</t>
        </r>
        <r>
          <rPr>
            <sz val="8"/>
            <rFont val="Tahoma"/>
            <family val="0"/>
          </rPr>
          <t xml:space="preserve">: ЛР4 не сдана во время четвертого 
планового лабораторного занятия по информатике 
</t>
        </r>
        <r>
          <rPr>
            <i/>
            <sz val="8"/>
            <rFont val="Tahoma"/>
            <family val="2"/>
          </rPr>
          <t>DS</t>
        </r>
        <r>
          <rPr>
            <sz val="8"/>
            <rFont val="Tahoma"/>
            <family val="0"/>
          </rPr>
          <t xml:space="preserve">: Долг по ЛР4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H28" authorId="5">
      <text>
        <r>
          <rPr>
            <sz val="8"/>
            <rFont val="Tahoma"/>
            <family val="0"/>
          </rPr>
          <t xml:space="preserve">03.11.2011 Ауд. 1-435 Суббота 3 пара
Консультация по информатике 
Сдал
11.11.2011
</t>
        </r>
        <r>
          <rPr>
            <i/>
            <sz val="8"/>
            <rFont val="Tahoma"/>
            <family val="2"/>
          </rPr>
          <t>Анамнез</t>
        </r>
        <r>
          <rPr>
            <sz val="8"/>
            <rFont val="Tahoma"/>
            <family val="0"/>
          </rPr>
          <t xml:space="preserve">: ЛР4 не сдана во время четвертого 
планового лабораторного занятия по информатике 
</t>
        </r>
        <r>
          <rPr>
            <i/>
            <sz val="8"/>
            <rFont val="Tahoma"/>
            <family val="2"/>
          </rPr>
          <t>DS</t>
        </r>
        <r>
          <rPr>
            <sz val="8"/>
            <rFont val="Tahoma"/>
            <family val="0"/>
          </rPr>
          <t xml:space="preserve">: Долг по ЛР4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8" authorId="5">
      <text>
        <r>
          <rPr>
            <sz val="8"/>
            <rFont val="Tahoma"/>
            <family val="0"/>
          </rPr>
          <t>18.11.2011. 
Сдано на 5-м плановом занятии по информатике Тулуповой О.П.</t>
        </r>
      </text>
    </comment>
    <comment ref="I11" authorId="5">
      <text>
        <r>
          <rPr>
            <sz val="8"/>
            <rFont val="Tahoma"/>
            <family val="0"/>
          </rPr>
          <t>18.11.2011. 
Сдано на 5-м плановом занятии по информатике Тулуповой О.П.</t>
        </r>
      </text>
    </comment>
    <comment ref="I14" authorId="5">
      <text>
        <r>
          <rPr>
            <sz val="8"/>
            <rFont val="Tahoma"/>
            <family val="0"/>
          </rPr>
          <t>18.11.2011. 
Сдано на 5-м плановом занятии по информатике Тулуповой О.П.</t>
        </r>
      </text>
    </comment>
    <comment ref="I33" authorId="5">
      <text>
        <r>
          <rPr>
            <sz val="8"/>
            <rFont val="Tahoma"/>
            <family val="0"/>
          </rPr>
          <t>18.11.2011. 
Сдано на 5-м плановом занятии по информатике Тулуповой О.П.</t>
        </r>
      </text>
    </comment>
    <comment ref="I35" authorId="5">
      <text>
        <r>
          <rPr>
            <sz val="8"/>
            <rFont val="Tahoma"/>
            <family val="0"/>
          </rPr>
          <t>18.11.2011. 
Сдано на 5-м плановом занятии по информатике Тулуповой О.П.</t>
        </r>
      </text>
    </comment>
    <comment ref="I36" authorId="5">
      <text>
        <r>
          <rPr>
            <sz val="8"/>
            <rFont val="Tahoma"/>
            <family val="0"/>
          </rPr>
          <t>18.11.2011. 
Сдано на 5-м плановом занятии по информатике Тулуповой О.П.</t>
        </r>
      </text>
    </comment>
    <comment ref="I9" authorId="5">
      <text>
        <r>
          <rPr>
            <sz val="8"/>
            <rFont val="Tahoma"/>
            <family val="0"/>
          </rPr>
          <t xml:space="preserve">25.11.2011
Сдал-таки ЛР5!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16" authorId="5">
      <text>
        <r>
          <rPr>
            <sz val="8"/>
            <rFont val="Tahoma"/>
            <family val="0"/>
          </rPr>
          <t xml:space="preserve">19.11.2011
Мидхат не стал откладывать это дело в долгий ящик. 
Пришел, увидел, победил...
И это все на паре БСТ-11-03.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17" authorId="5">
      <text>
        <r>
          <rPr>
            <sz val="8"/>
            <rFont val="Tahoma"/>
            <family val="0"/>
          </rPr>
          <t xml:space="preserve">11.01.2012
Результат проверки с ПК преподавателя 
ЛР5 принята
10.01.2012
Результат проверки с ПК преподавателя 
ЛР5  в папке студента отсутствует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2" authorId="5">
      <text>
        <r>
          <rPr>
            <sz val="8"/>
            <rFont val="Tahoma"/>
            <family val="0"/>
          </rPr>
          <t xml:space="preserve">02.12.2011
Пятница, ауд. 1-334, 1 пара 
Плановое лабораторное занятие по информатике в группе БСТ-11-01 
Сдано Еникеву Ф.У.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5" authorId="5">
      <text>
        <r>
          <rPr>
            <sz val="8"/>
            <rFont val="Tahoma"/>
            <family val="0"/>
          </rPr>
          <t xml:space="preserve">09.12.2011 Пятница, 1 пара Ауд. 1-334 
Сдана во время восьмого лабораторного занятия по информатике Еникееву Ф.У.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8" authorId="5">
      <text>
        <r>
          <rPr>
            <sz val="8"/>
            <rFont val="Tahoma"/>
            <family val="0"/>
          </rPr>
          <t xml:space="preserve">09.12.2011 Ауд. 1-438 (вместо 1-441)
Консультация в БСТ-11-01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9" authorId="5">
      <text>
        <r>
          <rPr>
            <sz val="8"/>
            <rFont val="Tahoma"/>
            <family val="0"/>
          </rPr>
          <t xml:space="preserve">20.12.2011
Принято с ПК преподавателя без замечаний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H14" authorId="5">
      <text>
        <r>
          <rPr>
            <sz val="8"/>
            <rFont val="Tahoma"/>
            <family val="0"/>
          </rPr>
          <t>18.11.2011. 
Сдано на 5-м плановом занятии по информатике Тулуповой О.П.</t>
        </r>
      </text>
    </comment>
    <comment ref="K21" authorId="5">
      <text>
        <r>
          <rPr>
            <sz val="8"/>
            <rFont val="Tahoma"/>
            <family val="0"/>
          </rPr>
          <t>18.11.2011. Досрочная защита
Сдано на 5-м плановом занятии по информатике Тулуповой О.П.</t>
        </r>
      </text>
    </comment>
    <comment ref="K27" authorId="5">
      <text>
        <r>
          <rPr>
            <sz val="8"/>
            <rFont val="Tahoma"/>
            <family val="0"/>
          </rPr>
          <t>18.11.2011. Досрочная защита
Сдано на 5-м плановом занятии по информатике Тулуповой О.П.</t>
        </r>
      </text>
    </comment>
    <comment ref="O6" authorId="5">
      <text>
        <r>
          <rPr>
            <sz val="8"/>
            <rFont val="Tahoma"/>
            <family val="0"/>
          </rPr>
          <t xml:space="preserve">21.11.2011
Руфина ЛР9 сдала! </t>
        </r>
      </text>
    </comment>
    <comment ref="U6" authorId="5">
      <text>
        <r>
          <rPr>
            <sz val="8"/>
            <rFont val="Tahoma"/>
            <family val="0"/>
          </rPr>
          <t xml:space="preserve">21.11.2011
Выбрана Тема 15 Презентация с видеорядом </t>
        </r>
      </text>
    </comment>
    <comment ref="M34" authorId="5">
      <text>
        <r>
          <rPr>
            <sz val="8"/>
            <rFont val="Tahoma"/>
            <family val="0"/>
          </rPr>
          <t xml:space="preserve">21.11.2011 Ауд. 1-432
Плановая консультация по информтаике </t>
        </r>
      </text>
    </comment>
    <comment ref="N34" authorId="5">
      <text>
        <r>
          <rPr>
            <sz val="8"/>
            <rFont val="Tahoma"/>
            <family val="0"/>
          </rPr>
          <t xml:space="preserve">21.11.2011 Ауд. 1-432
Плановая консультация по информтаике </t>
        </r>
      </text>
    </comment>
    <comment ref="N7" authorId="5">
      <text>
        <r>
          <rPr>
            <sz val="8"/>
            <rFont val="Tahoma"/>
            <family val="0"/>
          </rPr>
          <t xml:space="preserve">21.11.2011 Ауд. 1-432
Плановая консультация по информтаике </t>
        </r>
      </text>
    </comment>
    <comment ref="O7" authorId="5">
      <text>
        <r>
          <rPr>
            <sz val="8"/>
            <rFont val="Tahoma"/>
            <family val="0"/>
          </rPr>
          <t xml:space="preserve">25.11.2011 Досрочная сдача 
Плановое занятие по информатике в ауд. 1-334
Сдано Еникееву Ф.У. </t>
        </r>
      </text>
    </comment>
    <comment ref="O34" authorId="5">
      <text>
        <r>
          <rPr>
            <sz val="8"/>
            <rFont val="Tahoma"/>
            <family val="0"/>
          </rPr>
          <t xml:space="preserve">25.11.2011 Досрочная сдача 
Плановое занятие по информатике в ауд. 1-334
Сдано Еникееву Ф.У. </t>
        </r>
      </text>
    </comment>
    <comment ref="K12" authorId="5">
      <text>
        <r>
          <rPr>
            <sz val="8"/>
            <rFont val="Tahoma"/>
            <family val="0"/>
          </rPr>
          <t xml:space="preserve">25.11.2011 Сдано точно в срок 
Плановое занятие по информатике в ауд. 1-334
Сдано Еникееву Ф.У. </t>
        </r>
      </text>
    </comment>
    <comment ref="K19" authorId="5">
      <text>
        <r>
          <rPr>
            <sz val="8"/>
            <rFont val="Tahoma"/>
            <family val="0"/>
          </rPr>
          <t xml:space="preserve">25.11.2011 Сдано точно в срок 
Плановое занятие по информатике в ауд. 1-334
Сдано Еникееву Ф.У. </t>
        </r>
      </text>
    </comment>
    <comment ref="K23" authorId="5">
      <text>
        <r>
          <rPr>
            <sz val="8"/>
            <rFont val="Tahoma"/>
            <family val="0"/>
          </rPr>
          <t xml:space="preserve">25.11.2011 Сдано точно в срок 
Плановое занятие по информатике в ауд. 1-334
Сдано Еникееву Ф.У. </t>
        </r>
      </text>
    </comment>
    <comment ref="K24" authorId="5">
      <text>
        <r>
          <rPr>
            <sz val="8"/>
            <rFont val="Tahoma"/>
            <family val="0"/>
          </rPr>
          <t xml:space="preserve">25.11.2011 Сдано точно в срок 
Плановое занятие по информатике в ауд. 1-334
Сдано Еникееву Ф.У. </t>
        </r>
      </text>
    </comment>
    <comment ref="K31" authorId="5">
      <text>
        <r>
          <rPr>
            <sz val="8"/>
            <rFont val="Tahoma"/>
            <family val="0"/>
          </rPr>
          <t xml:space="preserve">25.11.2011 Сдано точно в срок 
Плановое занятие по информатике в ауд. 1-334
Сдано Еникееву Ф.У. </t>
        </r>
      </text>
    </comment>
    <comment ref="K8" authorId="5">
      <text>
        <r>
          <rPr>
            <sz val="8"/>
            <rFont val="Tahoma"/>
            <family val="0"/>
          </rPr>
          <t xml:space="preserve">22.11.2011
Сдано во вторник подпольным путем 
Тулуповой Ольге Павловне   
</t>
        </r>
      </text>
    </comment>
    <comment ref="M21" authorId="5">
      <text>
        <r>
          <rPr>
            <sz val="8"/>
            <rFont val="Tahoma"/>
            <family val="0"/>
          </rPr>
          <t xml:space="preserve">22.11.2011
Сдано во вторник подпольным путем 
Тулуповой Ольге Павловне   
</t>
        </r>
      </text>
    </comment>
    <comment ref="K25" authorId="5">
      <text>
        <r>
          <rPr>
            <sz val="8"/>
            <rFont val="Tahoma"/>
            <family val="0"/>
          </rPr>
          <t xml:space="preserve">22.11.2011
Сдано во вторник подпольным путем 
Тулуповой Ольге Павловне   
</t>
        </r>
      </text>
    </comment>
    <comment ref="K35" authorId="5">
      <text>
        <r>
          <rPr>
            <sz val="8"/>
            <rFont val="Tahoma"/>
            <family val="0"/>
          </rPr>
          <t xml:space="preserve">22.11.2011
Сдано во вторник подпольным путем 
Тулуповой Ольге Павловне   
</t>
        </r>
      </text>
    </comment>
    <comment ref="M27" authorId="5">
      <text>
        <r>
          <rPr>
            <sz val="8"/>
            <rFont val="Tahoma"/>
            <family val="0"/>
          </rPr>
          <t>25.11.2011. Досрочная защита
Сдано на 6-м плановом занятии по информатике Тулуповой О.П.</t>
        </r>
      </text>
    </comment>
    <comment ref="U34" authorId="5">
      <text>
        <r>
          <rPr>
            <sz val="8"/>
            <rFont val="Tahoma"/>
            <family val="0"/>
          </rPr>
          <t xml:space="preserve">25.11.2011
Выбрано ДЗ по теме 11 
Реферат на заданную тему
Видео редакторы </t>
        </r>
      </text>
    </comment>
    <comment ref="P40" authorId="5">
      <text>
        <r>
          <rPr>
            <sz val="8"/>
            <rFont val="Tahoma"/>
            <family val="0"/>
          </rPr>
          <t>25.11.2011
Шайдуллин Алик Маратович 11-9
02.12.2011
Хамидуллин Тагир Далирович 11-6</t>
        </r>
      </text>
    </comment>
    <comment ref="U7" authorId="5">
      <text>
        <r>
          <rPr>
            <sz val="8"/>
            <rFont val="Tahoma"/>
            <family val="0"/>
          </rPr>
          <t xml:space="preserve">25.11.2011
Выбрано ДЗ по теме 10
Фотоальбом-презентация
 Мой город </t>
        </r>
      </text>
    </comment>
    <comment ref="Y39" authorId="5">
      <text>
        <r>
          <rPr>
            <sz val="8"/>
            <rFont val="Tahoma"/>
            <family val="0"/>
          </rPr>
          <t>25.11.2011
Ахметзянов Айдар Рафисович
Мой город
09.12.2011
Кучеренко Павел Дмитриевич</t>
        </r>
      </text>
    </comment>
    <comment ref="Z6" authorId="5">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38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25
Тест сдан (как жаль!..)
Распределение правильных ответов по разделам теста 7963
</t>
        </r>
        <r>
          <rPr>
            <b/>
            <i/>
            <sz val="8"/>
            <rFont val="Tahoma"/>
            <family val="2"/>
          </rPr>
          <t xml:space="preserve">Анамнез
</t>
        </r>
        <r>
          <rPr>
            <i/>
            <sz val="8"/>
            <rFont val="Tahoma"/>
            <family val="2"/>
          </rPr>
          <t xml:space="preserve">Интерактивы
18.11.2011
Ну, что ж, Руфина, а теперь уже можно и посмотреть.. В смысле: количество перлов посчитать.. 
Приступим к делу! </t>
        </r>
        <r>
          <rPr>
            <sz val="8"/>
            <rFont val="Tahoma"/>
            <family val="0"/>
          </rPr>
          <t xml:space="preserve">
Ошибки и перлы
1.36-1 (Гм...)
1.58-5 (Перл №1) 
1.64-1 (Перл №2)
3.21-6 (Мяу!) Перл №3
3.30-1 Перл №4 
3.45-1 Перл опять №3 
7.61-3 (Не-а!)
7.69-2 (Не-а!)
Даны правильные ответы на не самые простые вопросы  1.49 и 7.26 
</t>
        </r>
        <r>
          <rPr>
            <b/>
            <i/>
            <sz val="8"/>
            <rFont val="Tahoma"/>
            <family val="2"/>
          </rPr>
          <t xml:space="preserve">DS: </t>
        </r>
        <r>
          <rPr>
            <sz val="8"/>
            <rFont val="Tahoma"/>
            <family val="0"/>
          </rPr>
          <t xml:space="preserve">
Преподаватель очень старался. Но Руфину так и не поймал. 
В принципе, у нее 5 перлов, но из них два - это один и тот же вопрос. Учитывая ответы Руфины на вопросы 1.49 и 7.26, принято решение считать, что у Руфины 4 перла, что в переводе с татарского означает: и на старуху бывает проруха (см. Доску Объявлений - 18.11.2011) 
</t>
        </r>
        <r>
          <rPr>
            <b/>
            <i/>
            <sz val="8"/>
            <rFont val="Tahoma"/>
            <family val="2"/>
          </rPr>
          <t>Выписной эпикриз</t>
        </r>
        <r>
          <rPr>
            <sz val="8"/>
            <rFont val="Tahoma"/>
            <family val="0"/>
          </rPr>
          <t xml:space="preserve">
Отпустить Руфину с миром. Перехитрила она преподавателя! 
Тест сдан!
 </t>
        </r>
      </text>
    </comment>
    <comment ref="K9" authorId="5">
      <text>
        <r>
          <rPr>
            <sz val="8"/>
            <rFont val="Tahoma"/>
            <family val="0"/>
          </rPr>
          <t xml:space="preserve">02.12.2011
Охмурил Ольгу Павловну и сдал ЛР6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11" authorId="5">
      <text>
        <r>
          <rPr>
            <sz val="8"/>
            <rFont val="Tahoma"/>
            <family val="0"/>
          </rPr>
          <t xml:space="preserve">25.11.2011 Пятница, 5-я пара, Ауд. 1-440
Консультация по информатике в БСТ-11-02
Долг ликвидирован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14" authorId="5">
      <text>
        <r>
          <rPr>
            <sz val="8"/>
            <rFont val="Tahoma"/>
            <family val="0"/>
          </rPr>
          <t xml:space="preserve">25.11.2011 Пятница, 5-я пара, Ауд. 1-440
Консультация по информатике в БСТ-11-02
Долг ликвидирован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17" authorId="5">
      <text>
        <r>
          <rPr>
            <sz val="8"/>
            <rFont val="Tahoma"/>
            <family val="0"/>
          </rPr>
          <t xml:space="preserve">11.01.2012
Результат проверки с ПК преподавателя 
ЛР6 принята
10.01.2012
Результат проверки с ПК преподавателя 
ЛР6 в папке студента отсутствует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18" authorId="5">
      <text>
        <r>
          <rPr>
            <sz val="8"/>
            <rFont val="Tahoma"/>
            <family val="0"/>
          </rPr>
          <t xml:space="preserve">23.12.2011
Антон с боем сдал ЛР6! В ауд. 1-441... 
20.12.2011
ЛР6 проверена с ПК преподавателя 
Все ОК, но нужно исправить главное - свой вариант (на графике ОК, а по факут вычислено совсем не то)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22" authorId="5">
      <text>
        <r>
          <rPr>
            <sz val="8"/>
            <rFont val="Tahoma"/>
            <family val="0"/>
          </rPr>
          <t xml:space="preserve">02.12.2011
Пятница, ауд. 1-334, 1 пара 
Плановое лабораторное занятие по информатике в группе БСТ-11-01 
Сдано Еникеву Ф.У.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26" authorId="5">
      <text>
        <r>
          <rPr>
            <sz val="8"/>
            <rFont val="Tahoma"/>
            <family val="0"/>
          </rPr>
          <t xml:space="preserve">16.12.2011
Пятница, 4-я пара, аудитория 1-441. 
Консультация в БСТ-11-01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28" authorId="5">
      <text>
        <r>
          <rPr>
            <sz val="8"/>
            <rFont val="Tahoma"/>
            <family val="0"/>
          </rPr>
          <t xml:space="preserve">09.12.2011 Ауд. 1-438 (вместо 1-441)
Консультация в БСТ-11-01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29" authorId="5">
      <text>
        <r>
          <rPr>
            <sz val="8"/>
            <rFont val="Tahoma"/>
            <family val="0"/>
          </rPr>
          <t xml:space="preserve">26.12.2011
Результат проверки ЛР6 с ПК преподавателя: 
Изменений нет. 
Перевести в разведку спецназа
26.12.2011
Результат проверки с ПК преподавателя: 
Файл в папке ЛР6 Семенов.xls не читается
Семенов Владислав Владимирович явно стремится на Доску Почета кафедры ВТИК! Лю-юди! Объясните ему, что это такое! 
20.12.2011
Результат проверки с ПК преподавателя: 
Файл в папке ЛР6 Семенов.xlsx не читается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30" authorId="5">
      <text>
        <r>
          <rPr>
            <sz val="8"/>
            <rFont val="Tahoma"/>
            <family val="0"/>
          </rPr>
          <t xml:space="preserve">25.11.2011 Пятница, 5-я пара, Ауд. 1-440
Консультация по информатике в БСТ-11-02
Долг ликвидирован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32" authorId="5">
      <text>
        <r>
          <rPr>
            <sz val="8"/>
            <rFont val="Tahoma"/>
            <family val="0"/>
          </rPr>
          <t xml:space="preserve">02.12.201
4-я пара, ауд 1-333 (вместо 1-441)
Сдана на консультации БСТ-11-01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33" authorId="5">
      <text>
        <r>
          <rPr>
            <sz val="8"/>
            <rFont val="Tahoma"/>
            <family val="0"/>
          </rPr>
          <t xml:space="preserve">25.11.2011 Пятница, 5-я пара, Ауд. 1-440
Консультация по информатике в БСТ-11-02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K36" authorId="5">
      <text>
        <r>
          <rPr>
            <sz val="8"/>
            <rFont val="Tahoma"/>
            <family val="0"/>
          </rPr>
          <t xml:space="preserve">19.01.2012
Результат проверки с ПК преподавателя: 
Прощается за 100% посещение 
13.01.2012
Результат проверки с ПК преподавателя: 
Все по-прежнему: 
В папке Рушана ЛР6 лежит файл 
Лист Microsoft Office Excel.xlsx
Файл нечитабелен. Нет отчета по ЛР6. 
10.01.2012
Результат проверки с ПК преподавателя: 
Все по-прежнему: 
В папке Рушана ЛР6 лежит файл 
Лист Microsoft Office Excel.xlsx
Файл нечитабелен. Нет отчета по ЛР6. 
28.12.2011
Результат проверки с ПК преподавателя: 
Изменений нет.. 
Видимо, Пан Спортсмен на соревнованиях... 
26.12.2011
Результат проверки с ПК преподавателя: 
На Западном фронте без перемен 
20.12.2011 
Результат проверки с ПК преподавателя: 
В папке Рушана ЛР6 лежит файл 
Лист Microsoft Office Excel.xlsx
Файл нечитабелен. Нет отчета по ЛР6.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M33" authorId="5">
      <text>
        <r>
          <rPr>
            <sz val="8"/>
            <rFont val="Tahoma"/>
            <family val="0"/>
          </rPr>
          <t xml:space="preserve">25.11.2011 Пятница, 5-я пара, Ауд. 1-440
Консультация по информатике в БСТ-11-02
</t>
        </r>
      </text>
    </comment>
    <comment ref="K16" authorId="5">
      <text>
        <r>
          <rPr>
            <sz val="8"/>
            <rFont val="Tahoma"/>
            <family val="0"/>
          </rPr>
          <t xml:space="preserve">25.11.2011 Пятница, 5-я пара, Ауд. 1-440
Консультация по информатике в БСТ-11-02
Долг ликвидирован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N33" authorId="5">
      <text>
        <r>
          <rPr>
            <sz val="8"/>
            <rFont val="Tahoma"/>
            <family val="0"/>
          </rPr>
          <t xml:space="preserve">26.11.2011 Суббота Ауд. 1-334 
Плановое занятие в БСТ-11-02 </t>
        </r>
      </text>
    </comment>
    <comment ref="O33" authorId="5">
      <text>
        <r>
          <rPr>
            <sz val="8"/>
            <rFont val="Tahoma"/>
            <family val="0"/>
          </rPr>
          <t xml:space="preserve">26.11.2011 Суббота Ауд. 1-334 
Плановое занятие в БСТ-11-02 </t>
        </r>
      </text>
    </comment>
    <comment ref="U33" authorId="5">
      <text>
        <r>
          <rPr>
            <sz val="8"/>
            <rFont val="Tahoma"/>
            <family val="0"/>
          </rPr>
          <t>26.11.2011
Выбрано ДЗ по теме 3 
Домашняя страничка в сети Интернет</t>
        </r>
      </text>
    </comment>
    <comment ref="R39" authorId="5">
      <text>
        <r>
          <rPr>
            <sz val="8"/>
            <rFont val="Tahoma"/>
            <family val="0"/>
          </rPr>
          <t>26.11.2011
Черепанова Дарья Валерьевна
09.12.2011
Дувакина Виктория Александровна</t>
        </r>
      </text>
    </comment>
    <comment ref="U11" authorId="5">
      <text>
        <r>
          <rPr>
            <sz val="8"/>
            <rFont val="Tahoma"/>
            <family val="0"/>
          </rPr>
          <t xml:space="preserve">26.11.2011
Выбрано ДЗ по теме 5
Музыкальные редакторы </t>
        </r>
      </text>
    </comment>
    <comment ref="T39" authorId="5">
      <text>
        <r>
          <rPr>
            <sz val="8"/>
            <rFont val="Tahoma"/>
            <family val="0"/>
          </rPr>
          <t>26.11.2011
Гарифуллин Руслан Андалисович
03.12.2011
Баймухаметов Артем Сергеевич</t>
        </r>
      </text>
    </comment>
    <comment ref="M11" authorId="5">
      <text>
        <r>
          <rPr>
            <sz val="8"/>
            <rFont val="Tahoma"/>
            <family val="0"/>
          </rPr>
          <t>26.11.2011 Суббота Ауд. 1-334 
Плановое занятие в БСТ-11-02 
02.12.2011
Перепроверено с ПК преподавателя после обнаружения путаницы с двумя Гарифуллиными. Все ОК</t>
        </r>
      </text>
    </comment>
    <comment ref="N11" authorId="5">
      <text>
        <r>
          <rPr>
            <sz val="8"/>
            <rFont val="Tahoma"/>
            <family val="0"/>
          </rPr>
          <t>26.11.2011 Суббота Ауд. 1-334 
Плановое занятие в БСТ-11-02 
02.12.2011
Перепроверено с ПК преподавателя после обнаружения путаницы с двумя Гарифуллиными. Все ОК</t>
        </r>
      </text>
    </comment>
    <comment ref="O11" authorId="5">
      <text>
        <r>
          <rPr>
            <sz val="8"/>
            <rFont val="Tahoma"/>
            <family val="0"/>
          </rPr>
          <t xml:space="preserve">26.11.2011 Суббота Ауд. 1-334 
Плановое занятие в БСТ-11-02 
02.12.2011
Перепроверено с ПК преподавателя после обнаружения путаницы с двумя Гарифуллиными. Все ОК </t>
        </r>
      </text>
    </comment>
    <comment ref="P34" authorId="5">
      <text>
        <r>
          <rPr>
            <sz val="8"/>
            <rFont val="Tahoma"/>
            <family val="0"/>
          </rPr>
          <t xml:space="preserve">02.12.2011
Пятница, ауд. 1-334, 1 пара 
Плановое лабораторное занятие по информатике в группе БСТ-11-01 
Сдано Еникеву Ф.У. 
Алик с боем прорвался вперед! Но в результате защиты получил одно боевое ранение: плюс перл к боевому тесту (в аудитории 1-434 занятия по информатике не проводятся)  </t>
        </r>
      </text>
    </comment>
    <comment ref="M22"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M23"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M24"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M30"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M31"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M32"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M18"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I18" authorId="5">
      <text>
        <r>
          <rPr>
            <sz val="8"/>
            <rFont val="Tahoma"/>
            <family val="0"/>
          </rPr>
          <t xml:space="preserve">02.12.2011
Пятница, ауд. 1-334, 1 пара 
Плановое лабораторное занятие по информатике в группе БСТ-11-01 
Сдано Еникеву Ф.У.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12"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P11" authorId="5">
      <text>
        <r>
          <rPr>
            <sz val="8"/>
            <rFont val="Tahoma"/>
            <family val="0"/>
          </rPr>
          <t xml:space="preserve">02.12.2011
Принято с ПК преподавателя (исправлено расширение отчетного файла по ЛР9)
 Решение о проверке принято после путаницы с двумя Гарифуллиными 
</t>
        </r>
      </text>
    </comment>
    <comment ref="Q11" authorId="5">
      <text>
        <r>
          <rPr>
            <sz val="8"/>
            <rFont val="Tahoma"/>
            <family val="0"/>
          </rPr>
          <t xml:space="preserve">02.12.2011
Вторым в группе успешно защитил все 13ЛР
 </t>
        </r>
        <r>
          <rPr>
            <i/>
            <sz val="8"/>
            <rFont val="Tahoma"/>
            <family val="2"/>
          </rPr>
          <t>Cделан вывод:</t>
        </r>
        <r>
          <rPr>
            <sz val="8"/>
            <rFont val="Tahoma"/>
            <family val="0"/>
          </rPr>
          <t xml:space="preserve">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text>
    </comment>
    <comment ref="P6" authorId="5">
      <text>
        <r>
          <rPr>
            <sz val="8"/>
            <rFont val="Tahoma"/>
            <family val="0"/>
          </rPr>
          <t xml:space="preserve">09.12.2011 Пятница, 1 пара Ауд. 1-334 
Сдана во время восьмого лабораторного занятия по информатике Еникееву Ф.У. 
Так его! 
02.12.2011
Цитата с доски объявлений 
Ахиярова Руфина Ильдусовна перехитрила преподавателя на тесте ! В смысле: не попалась. А ведь на грани было! Но зато Руфина прислушалась к призывам преподавателя и всерьез взялась за Артура Ахметзянова из БСТ-11-02. Пра-авильно! Так ему и надо! Пусть этот любитель шумных компаний и красивых девушек старается !! Помогает... Он же сам говорит, что любитель... Любишь кататься − люби и саночки возить! Правильно, Руфина! Так его! (А самой Руфине за это ничего не будет, − это совершенно точно!) 
</t>
        </r>
      </text>
    </comment>
    <comment ref="V15" authorId="5">
      <text>
        <r>
          <rPr>
            <sz val="8"/>
            <rFont val="Tahoma"/>
            <family val="0"/>
          </rPr>
          <t xml:space="preserve">02.12.2011
На проверку сдано ДЗ 
Афганская Война
Преподаватель в Максиме не ошибся. ДЗ выполнено в полном объеме. 
Но замечания все таки сделать решил. 
1. По-видимому, к стандартному Windows Media нужна дополнительные кодеки, потому что видеоряд отбражается в серо-буро-малиновом цвете с неясными контурами. 
2. Некоторые текстовые заставки  сменяются настолько быстро, что просто не успеваешь их прочитать. 
Других замечаний нет. 
</t>
        </r>
      </text>
    </comment>
    <comment ref="V34" authorId="5">
      <text>
        <r>
          <rPr>
            <sz val="8"/>
            <rFont val="Tahoma"/>
            <family val="0"/>
          </rPr>
          <t xml:space="preserve">02.12.2011
На проверку сдан файл 
Видео редакторы .doc объемом 676 864. 
Результат проверки: Алик просто молодец: где-то надыбал неплохую курсовую работу по видеоредакторам. Преподаватель надеется, что в результате Алик не только познакомился с возможностями современных програмных продуктов, но и в обязательном порядке использует их в своей будущей деятельности, например, при видеосъемке красивых девуше.., то бишь, строительно-монтажных работ и прочей транспортировки углеводородов.. 
</t>
        </r>
      </text>
    </comment>
    <comment ref="T16" authorId="5">
      <text>
        <r>
          <rPr>
            <sz val="8"/>
            <rFont val="Tahoma"/>
            <family val="0"/>
          </rPr>
          <t xml:space="preserve">02.12.2011
Мидхат уехал в Магадан.  Снимите шляпу, снимите шляпу.
Уехал сам, уехал сам, не по этапу, не по этапу.
      Не то, чтоб сильно не везло, не чтоб кому-нибудь назло,
       Не для молвы, что, мол, чудак, а просто так, а просто так.
Мидхат поехал сам собой. С него довольно, с него довольно,
Его не будет бить конвой. Он добровольно, он добровольно.
ЛР6_1 сдана Тулуповой О.П. </t>
        </r>
      </text>
    </comment>
    <comment ref="N32"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O32" authorId="5">
      <text>
        <r>
          <rPr>
            <sz val="8"/>
            <rFont val="Tahoma"/>
            <family val="0"/>
          </rPr>
          <t xml:space="preserve">02.12.2011
Пятница, ауд. 1-334, 1 пара 
Плановое лабораторное занятие по информатике в группе БСТ-11-01 
Сдано Еникеву Ф.У. </t>
        </r>
      </text>
    </comment>
    <comment ref="U32" authorId="5">
      <text>
        <r>
          <rPr>
            <sz val="8"/>
            <rFont val="Tahoma"/>
            <family val="0"/>
          </rPr>
          <t xml:space="preserve">25.11.2011
Выбрано ДЗ по теме 11 
Реферат на заданную тему
Системы распознавания текста (Fine Reader, Cunei Form) 
</t>
        </r>
      </text>
    </comment>
    <comment ref="V11" authorId="5">
      <text>
        <r>
          <rPr>
            <sz val="8"/>
            <rFont val="Tahoma"/>
            <family val="0"/>
          </rPr>
          <t xml:space="preserve">03.12.2011
Результат проверки выполненного ДЗ 
На проверку сданы файлы 
Гарифуллин отчет ДЗ.doc
GuitarPro6-rev9626.exe
Содержание файла Гарифуллин отчет ДЗ.doc полностью соответствует заданию 
Все выполнено как надо, как грится, с любовью. 
У преподавателя возникло подозрение: по-видимому, с помощью данной информационной технологии Руслан ищет наиболее короткие пути к сердцам интересующих его девушек. А те и рады верить.. 
В принципе, почему бы и нет? Ну, а то, что некоторым или даже одной из этих девушек через несколько лет будет плевать, на какой именно глаз у Руслана тюбетейка надвинута, и какие именно там он аккорды записывает, так это же пустяки, дело житейское! 
</t>
        </r>
      </text>
    </comment>
    <comment ref="B11" authorId="5">
      <text>
        <r>
          <rPr>
            <sz val="8"/>
            <rFont val="Tahoma"/>
            <family val="0"/>
          </rPr>
          <t xml:space="preserve">03.12.2011
Гарифуллин Руслан - логин проверен. Все работает. </t>
        </r>
      </text>
    </comment>
    <comment ref="M14" authorId="5">
      <text>
        <r>
          <rPr>
            <sz val="8"/>
            <rFont val="Tahoma"/>
            <family val="0"/>
          </rPr>
          <t xml:space="preserve">02.12.2011
Консультация в 1-440 
Пятница 5 пара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16" authorId="5">
      <text>
        <r>
          <rPr>
            <sz val="8"/>
            <rFont val="Tahoma"/>
            <family val="0"/>
          </rPr>
          <t xml:space="preserve">03.12.2011 БСТ-1-02
Плановое ЛЗ в ауд. 1-334 
Суббота 1 пара 
</t>
        </r>
      </text>
    </comment>
    <comment ref="N16" authorId="5">
      <text>
        <r>
          <rPr>
            <sz val="8"/>
            <rFont val="Tahoma"/>
            <family val="0"/>
          </rPr>
          <t xml:space="preserve">03.11.2011 Ауд. 1-334 Суббота 2 пара
Лабораторное занятие по информатике </t>
        </r>
      </text>
    </comment>
    <comment ref="V32" authorId="5">
      <text>
        <r>
          <rPr>
            <sz val="8"/>
            <rFont val="Tahoma"/>
            <family val="0"/>
          </rPr>
          <t xml:space="preserve">03.12.2011
FineReader - это, конечно, маловато для реферата, хотя  многие могут сказать, что он становится общепринятым стандартом.  Ни слова о последних возможностях Adobe.. То же о djvu.. Не говоря уже о Cunei Form и т.п. В общем, есть куда расти.. 
НО ДЗ принято
</t>
        </r>
      </text>
    </comment>
    <comment ref="M8" authorId="5">
      <text>
        <r>
          <rPr>
            <sz val="8"/>
            <rFont val="Tahoma"/>
            <family val="0"/>
          </rPr>
          <t xml:space="preserve">03.11.2011 Ауд. 1-435 Суббота 3 пара
Консультация по информатике 
</t>
        </r>
      </text>
    </comment>
    <comment ref="N8" authorId="5">
      <text>
        <r>
          <rPr>
            <sz val="8"/>
            <rFont val="Tahoma"/>
            <family val="0"/>
          </rPr>
          <t xml:space="preserve">03.11.2011 Ауд. 1-435 Суббота 3 пара
Консультация по информатике 
</t>
        </r>
      </text>
    </comment>
    <comment ref="O8" authorId="5">
      <text>
        <r>
          <rPr>
            <sz val="8"/>
            <rFont val="Tahoma"/>
            <family val="0"/>
          </rPr>
          <t xml:space="preserve">03.11.2011 Ауд. 1-435 Суббота 3 пара
Консультация по информатике 
</t>
        </r>
      </text>
    </comment>
    <comment ref="U8" authorId="5">
      <text>
        <r>
          <rPr>
            <sz val="8"/>
            <rFont val="Tahoma"/>
            <family val="0"/>
          </rPr>
          <t>03.12.2011
Выбрано ДЗ по теме 5
Музыкальные редакторы</t>
        </r>
      </text>
    </comment>
    <comment ref="M9" authorId="5">
      <text>
        <r>
          <rPr>
            <sz val="8"/>
            <rFont val="Tahoma"/>
            <family val="0"/>
          </rPr>
          <t xml:space="preserve">09.12.2011
Сдана во время восьмого лабораторного занятия по информактие Тулуповой О.П.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17" authorId="5">
      <text>
        <r>
          <rPr>
            <sz val="8"/>
            <rFont val="Tahoma"/>
            <family val="0"/>
          </rPr>
          <t xml:space="preserve">11.01.2012
Результат проверки с ПК преподавателя 
ЛР7 принята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19" authorId="5">
      <text>
        <r>
          <rPr>
            <sz val="8"/>
            <rFont val="Tahoma"/>
            <family val="0"/>
          </rPr>
          <t xml:space="preserve">09.12.2011 Ауд. 1-438 (вместо 1-441)
Консультация в БСТ-11-01
Должище ликвидирован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25" authorId="5">
      <text>
        <r>
          <rPr>
            <sz val="8"/>
            <rFont val="Tahoma"/>
            <family val="0"/>
          </rPr>
          <t xml:space="preserve">09.12.2011 Пятница, 1 пара Ауд. 1-334 
Сдана во время восьмого лабораторного занятия по информатике Еникееву Ф.У.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28" authorId="5">
      <text>
        <r>
          <rPr>
            <sz val="8"/>
            <rFont val="Tahoma"/>
            <family val="0"/>
          </rPr>
          <t xml:space="preserve">09.12.2011 Ауд. 1-438 (вместо 1-441)
Консультация в БСТ-11-01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29" authorId="5">
      <text>
        <r>
          <rPr>
            <sz val="8"/>
            <rFont val="Tahoma"/>
            <family val="0"/>
          </rPr>
          <t xml:space="preserve">28.12.2011
Результат проверки ЛР7 с ПК преподавателя: 
Изменений нет. 
Назначить начальником разведки спецназа 
26.12.2011
Результат проверки с ПК преподавателя: 
Файл в папке ЛР7 Семенов.xls не читается
Семенов Владислав Владимирович явно стремится на Доску Почета кафедры ВТИК! Лю-юди! Объясните ему, что это такое! 
20.12.2011
Результат проверки с ПК преподавателя: 
Файл в папке ЛР7 Семенов.xlsx не читается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35" authorId="5">
      <text>
        <r>
          <rPr>
            <sz val="8"/>
            <rFont val="Tahoma"/>
            <family val="0"/>
          </rPr>
          <t xml:space="preserve">02.12.2011
</t>
        </r>
        <r>
          <rPr>
            <i/>
            <sz val="8"/>
            <rFont val="Tahoma"/>
            <family val="2"/>
          </rPr>
          <t>С</t>
        </r>
        <r>
          <rPr>
            <sz val="8"/>
            <rFont val="Tahoma"/>
            <family val="0"/>
          </rPr>
          <t xml:space="preserve">дана во время седьмого лабораторного занятия по информактие Тулуповой О.П.  
</t>
        </r>
      </text>
    </comment>
    <comment ref="M36" authorId="5">
      <text>
        <r>
          <rPr>
            <sz val="8"/>
            <rFont val="Tahoma"/>
            <family val="0"/>
          </rPr>
          <t xml:space="preserve">02.12.2011
Сдана во время седьмого лабораторного занятия по информактие Тулуповой О.П.  
</t>
        </r>
      </text>
    </comment>
    <comment ref="Z15" authorId="5">
      <text>
        <r>
          <rPr>
            <sz val="8"/>
            <rFont val="Tahoma"/>
            <family val="0"/>
          </rPr>
          <t xml:space="preserve">03.12.2011
Результат проверки решенного теста 
Время решения теста 13 минут
Коэффициент К=1,69 
Аудитория 1-334 
Режим сдачи теста - льготный 
Количество ответов 35
Из них правильных ответов  29
С учетом временного коэффициента 1,69*29=49
Тест сдан
Распределение правильных ответов по разделам теста9983
</t>
        </r>
        <r>
          <rPr>
            <b/>
            <sz val="8"/>
            <rFont val="Tahoma"/>
            <family val="2"/>
          </rPr>
          <t>Анамнез</t>
        </r>
        <r>
          <rPr>
            <sz val="8"/>
            <rFont val="Tahoma"/>
            <family val="0"/>
          </rPr>
          <t xml:space="preserve">
Первая попытка 21 
Ошибки
1.56-2
2.71-1
3.45-5 (Мяу!)
3.72-4 (СУПЕР!)
7.26-1 (Не-а!)
7.76-3 (???)
</t>
        </r>
        <r>
          <rPr>
            <b/>
            <i/>
            <sz val="8"/>
            <rFont val="Tahoma"/>
            <family val="2"/>
          </rPr>
          <t xml:space="preserve">DS: </t>
        </r>
        <r>
          <rPr>
            <sz val="8"/>
            <rFont val="Tahoma"/>
            <family val="0"/>
          </rPr>
          <t xml:space="preserve">
Общее впечатление: Ах, как он зол! Как он зол !!!  Преподаватель ни секунды не сомневался в Максиме, и его единственной надеждой было поймать его на ошибке, вызванной минутной расслабухой. Что и сработало, надо сказать... Почему ловил?  - Кому много дано, с того много и спросится.. 
25.11.2011
</t>
        </r>
        <r>
          <rPr>
            <b/>
            <sz val="8"/>
            <rFont val="Tahoma"/>
            <family val="2"/>
          </rPr>
          <t xml:space="preserve">Результат проверки решенного теста </t>
        </r>
        <r>
          <rPr>
            <sz val="8"/>
            <rFont val="Tahoma"/>
            <family val="0"/>
          </rPr>
          <t xml:space="preserve">
Время решения теста 44 минуты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21
Тест не сдан
Распределение правильных ответов по разделам теста 5853
</t>
        </r>
        <r>
          <rPr>
            <b/>
            <i/>
            <sz val="8"/>
            <rFont val="Tahoma"/>
            <family val="2"/>
          </rPr>
          <t>Анамнез</t>
        </r>
        <r>
          <rPr>
            <sz val="8"/>
            <rFont val="Tahoma"/>
            <family val="0"/>
          </rPr>
          <t xml:space="preserve">
</t>
        </r>
        <r>
          <rPr>
            <b/>
            <i/>
            <sz val="8"/>
            <rFont val="Tahoma"/>
            <family val="2"/>
          </rPr>
          <t>Интерактивы</t>
        </r>
        <r>
          <rPr>
            <i/>
            <sz val="8"/>
            <rFont val="Tahoma"/>
            <family val="2"/>
          </rPr>
          <t xml:space="preserve">
18.11.2011
Вскрытие (проверка решенного Максимом боевого  теста) покажет, о чем идет речь: о знании Максимом HTML или же все таки… информатики. 
Вывод: 
Проверять тест с особым пристрастием. 
Задача: набрать хотя бы 5 перлов </t>
        </r>
        <r>
          <rPr>
            <sz val="8"/>
            <rFont val="Tahoma"/>
            <family val="0"/>
          </rPr>
          <t xml:space="preserve">
</t>
        </r>
        <r>
          <rPr>
            <b/>
            <i/>
            <sz val="8"/>
            <rFont val="Tahoma"/>
            <family val="2"/>
          </rPr>
          <t xml:space="preserve">Результаты поиска добычи: </t>
        </r>
        <r>
          <rPr>
            <sz val="8"/>
            <rFont val="Tahoma"/>
            <family val="0"/>
          </rPr>
          <t xml:space="preserve">
1.39-3 (Гм...)
1.45-3 (Мяу?) Перл №1
1.54-4 СУПЕР! Перл №2
1.59-4 СУПЕР№2 = Перл №3 
1.60-3 просто Перл №4.. Так.. Запахло жареным... 
2.46-5 На грани фола (в смысле почти перл). Это уже становится </t>
        </r>
        <r>
          <rPr>
            <i/>
            <sz val="8"/>
            <rFont val="Tahoma"/>
            <family val="2"/>
          </rPr>
          <t>интересным</t>
        </r>
        <r>
          <rPr>
            <sz val="8"/>
            <rFont val="Tahoma"/>
            <family val="0"/>
          </rPr>
          <t xml:space="preserve">. Взять Максима на мушку! 
3.34-5 - Опять на грани фола!  Взвести курок! 
3.47-2 Картина Репина "Приплыли..."  ЛР6_1 безо всяких сомнений! 
Пиф-паф ой-ей-ей... Преподаватель не виноват! И на лекции он об этом говорил особо. Это Максим сам! 
Задача выполнена! Есть 5 перлов!!
</t>
        </r>
        <r>
          <rPr>
            <b/>
            <i/>
            <sz val="8"/>
            <rFont val="Tahoma"/>
            <family val="2"/>
          </rPr>
          <t xml:space="preserve">DS: </t>
        </r>
        <r>
          <rPr>
            <sz val="8"/>
            <rFont val="Tahoma"/>
            <family val="0"/>
          </rPr>
          <t xml:space="preserve">
Общее впечатление: Максим попался! В смысле: попался, который кусался.  
За один только ответ 3.47-2 ему можно со спокойной дущой выписывать лекарство в виде ЛР6_1. Чтобы внимательно посмотрел, как  именно в Excel столбцы обозначаются.  
Судя по ответам, Максим сдать тест может. Если захочет. Просто расслабился маненько. За что и поплатился. 
</t>
        </r>
        <r>
          <rPr>
            <b/>
            <i/>
            <sz val="8"/>
            <rFont val="Tahoma"/>
            <family val="2"/>
          </rPr>
          <t xml:space="preserve">Выписной эпикриз
</t>
        </r>
        <r>
          <rPr>
            <sz val="8"/>
            <rFont val="Tahoma"/>
            <family val="0"/>
          </rPr>
          <t xml:space="preserve">Одним удравшим зайцем стало меньше! Ура!!  
Ну, а то, что Максим одной левой и ЛР3_1 и ЛР5_1 сумеет выполнить, сомнений у преподавателя нет.  
Поэтому и задавать их  Максиму не будем, а то </t>
        </r>
        <r>
          <rPr>
            <i/>
            <sz val="8"/>
            <rFont val="Tahoma"/>
            <family val="2"/>
          </rPr>
          <t>слишком легко</t>
        </r>
        <r>
          <rPr>
            <sz val="8"/>
            <rFont val="Tahoma"/>
            <family val="0"/>
          </rPr>
          <t xml:space="preserve"> отделается. А как бегал, как бегал! 
Поэтому уж лучше  принять такое решение: 
проверять ЛР6_1 </t>
        </r>
        <r>
          <rPr>
            <i/>
            <sz val="8"/>
            <rFont val="Tahoma"/>
            <family val="2"/>
          </rPr>
          <t xml:space="preserve">с особым пристрастием </t>
        </r>
        <r>
          <rPr>
            <sz val="8"/>
            <rFont val="Tahoma"/>
            <family val="0"/>
          </rPr>
          <t xml:space="preserve">и обильно при этом пользоваться </t>
        </r>
        <r>
          <rPr>
            <i/>
            <sz val="8"/>
            <rFont val="Tahoma"/>
            <family val="2"/>
          </rPr>
          <t>специями</t>
        </r>
        <r>
          <rPr>
            <sz val="8"/>
            <rFont val="Tahoma"/>
            <family val="0"/>
          </rPr>
          <t xml:space="preserve">
(то бишь спецкомментариями).  В смысле: ну, заяц, погоди! 
P.S. HTML Максим, конечно же, знает. И вообще, много чего знает. Так что поимку тако-ого зайца преподавтаель с особым удовлетворением записывает в свой актив: его ягдташ заметно пополнел после тако-ой добычи. 
</t>
        </r>
      </text>
    </comment>
    <comment ref="Z11" authorId="5">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19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ИТОГО 26*1,3=34
Тест сдан
Распределение правильных ответов по разделам теста 7892
</t>
        </r>
        <r>
          <rPr>
            <b/>
            <i/>
            <sz val="8"/>
            <rFont val="Tahoma"/>
            <family val="2"/>
          </rPr>
          <t xml:space="preserve">Анамнез
Интерактивы </t>
        </r>
        <r>
          <rPr>
            <sz val="8"/>
            <rFont val="Tahoma"/>
            <family val="2"/>
          </rPr>
          <t xml:space="preserve">02.12.2011
Обоим Гарифуллиным зеленый свет! 
 Cделан вывод: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r>
          <rPr>
            <sz val="8"/>
            <rFont val="Tahoma"/>
            <family val="0"/>
          </rPr>
          <t xml:space="preserve">
</t>
        </r>
        <r>
          <rPr>
            <b/>
            <i/>
            <sz val="8"/>
            <rFont val="Tahoma"/>
            <family val="2"/>
          </rPr>
          <t xml:space="preserve">Результаты поиска добычи: </t>
        </r>
        <r>
          <rPr>
            <sz val="8"/>
            <rFont val="Tahoma"/>
            <family val="0"/>
          </rPr>
          <t xml:space="preserve">
1.62-2 (Гм..) Интересно, какого объема у Руслана жесткий диск дома?
2.63-4 (Не-а!) Поспешишь - ... 
3.77-1 (???) Мало! Даже "Руслан" не закодируешь.. 
7.52-5 (Ух, ты!) URL − это..... язык гипертекстовой разметки, которым пользуются все серверы WWW ???
7.66-1 (М-да уж..) Ясный перец: жулик он... 
7.95-5 (Правда?) Короче, Руслан попался!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 xml:space="preserve">Выписной эпикриз
</t>
        </r>
        <r>
          <rPr>
            <sz val="8"/>
            <rFont val="Tahoma"/>
            <family val="2"/>
          </rPr>
          <t xml:space="preserve">Руслан тест по информатике, конечно же, сдал! Диагноз, который ему поставил преподаватель, полностью подтвердился: жулик просто законченный. И именно по этой причине преподаватель с глубоким удовлетворением делает следующий вывод: 
</t>
        </r>
        <r>
          <rPr>
            <sz val="8"/>
            <rFont val="Tahoma"/>
            <family val="0"/>
          </rPr>
          <t xml:space="preserve">Одним удравшим зайцем стало меньше! Ура!!   
6 перлов = ЛР6_1 
Почему так? - За URL, модем и жесткий диск объемом 200 Гигабит... 
</t>
        </r>
      </text>
    </comment>
    <comment ref="V8" authorId="5">
      <text>
        <r>
          <rPr>
            <sz val="8"/>
            <rFont val="Tahoma"/>
            <family val="0"/>
          </rPr>
          <t xml:space="preserve">09.12.2011
Преподавателя довольно трудно чем-либо удивить. Артему это, надо сказать, удалось.. 
Замечания по ходу проверки отчета 
1. Артем - о-очень скромный мальчик.. Док-во: 
Выполнил: студент группы БСТ-11-01 
2. Технически все выполнено просто безупречно. И отчет, и результат - звуковой файл. 
3. Чего, с кочки зрения преподавателя, не хватает Артему?  
Первое и самое главное: наглости. То бишь, смелости... В смысле: большей социальной направленности... Почему бы ему (Артему)  не сказать  прямо в его (преподавателя) наглые глаза (то бишь, уши)  все, что он (Артем) про него (преподавателя) думает? Ну, или хотя бы об информатике и необходимости (или отсутствии таковой) в изучении курса информатики на факультете ФТТ?  
В этом смысле можно провести параллель с Тяжкоробом из БСТ-11-02: имея таки-ие возможности, почему бы их в ход не пустить? На крайняк, за ту же (или против) Единой России или ЛДПР (в зависимости от предпочтений самого Артема) чего-нибудь не сказать? Стремно, конечно, но почему бы и нет? Кто же кроме вас Россию поднимать будет? 
</t>
        </r>
      </text>
    </comment>
    <comment ref="N14" authorId="5">
      <text>
        <r>
          <rPr>
            <sz val="8"/>
            <rFont val="Tahoma"/>
            <family val="0"/>
          </rPr>
          <t xml:space="preserve">09.12.2011
Сдана во время восьмого лабораторного занятия по информактие Тулуповой О.П.  </t>
        </r>
      </text>
    </comment>
    <comment ref="N21" authorId="5">
      <text>
        <r>
          <rPr>
            <sz val="8"/>
            <rFont val="Tahoma"/>
            <family val="0"/>
          </rPr>
          <t xml:space="preserve">09.12.2011
Сдана во время восьмого лабораторного занятия по информактие Тулуповой О.П.  </t>
        </r>
      </text>
    </comment>
    <comment ref="O21" authorId="5">
      <text>
        <r>
          <rPr>
            <sz val="8"/>
            <rFont val="Tahoma"/>
            <family val="0"/>
          </rPr>
          <t xml:space="preserve">09.12.2011
Сдана во время восьмого лабораторного занятия по информактие Тулуповой О.П.  </t>
        </r>
      </text>
    </comment>
    <comment ref="U21" authorId="5">
      <text>
        <r>
          <rPr>
            <sz val="8"/>
            <rFont val="Tahoma"/>
            <family val="0"/>
          </rPr>
          <t xml:space="preserve">09.12.2011
Выбрано ДЗ по теме 10
Фотоальбом-презентация
 Мой город </t>
        </r>
      </text>
    </comment>
    <comment ref="U27" authorId="5">
      <text>
        <r>
          <rPr>
            <sz val="8"/>
            <rFont val="Tahoma"/>
            <family val="0"/>
          </rPr>
          <t xml:space="preserve">09.12.2011
Выбрано ДЗ по теме 18 Звуковое письмо (сжатый аудиофайл) </t>
        </r>
      </text>
    </comment>
    <comment ref="N27" authorId="5">
      <text>
        <r>
          <rPr>
            <sz val="8"/>
            <rFont val="Tahoma"/>
            <family val="0"/>
          </rPr>
          <t xml:space="preserve">09.12.2011
Сдана во время восьмого лабораторного занятия по информактие Тулуповой О.П.  </t>
        </r>
      </text>
    </comment>
    <comment ref="O27" authorId="5">
      <text>
        <r>
          <rPr>
            <sz val="8"/>
            <rFont val="Tahoma"/>
            <family val="0"/>
          </rPr>
          <t xml:space="preserve">09.12.2011
Сдана во время восьмого лабораторного занятия по информактие Тулуповой О.П.  </t>
        </r>
      </text>
    </comment>
    <comment ref="P27" authorId="5">
      <text>
        <r>
          <rPr>
            <sz val="8"/>
            <rFont val="Tahoma"/>
            <family val="0"/>
          </rPr>
          <t xml:space="preserve">09.12.2011
Сдана во время восьмого лабораторного занятия по информактие Тулуповой О.П.  </t>
        </r>
      </text>
    </comment>
    <comment ref="Q27" authorId="5">
      <text>
        <r>
          <rPr>
            <sz val="8"/>
            <rFont val="Tahoma"/>
            <family val="0"/>
          </rPr>
          <t xml:space="preserve">09.12.2011
Третья в группе успешно защитила все 13ЛР
 </t>
        </r>
        <r>
          <rPr>
            <i/>
            <sz val="8"/>
            <rFont val="Tahoma"/>
            <family val="2"/>
          </rPr>
          <t>Cделан вывод:</t>
        </r>
        <r>
          <rPr>
            <sz val="8"/>
            <rFont val="Tahoma"/>
            <family val="0"/>
          </rPr>
          <t xml:space="preserve"> Регина не знает, или </t>
        </r>
        <r>
          <rPr>
            <i/>
            <sz val="8"/>
            <rFont val="Tahoma"/>
            <family val="2"/>
          </rPr>
          <t>делает вид</t>
        </r>
        <r>
          <rPr>
            <sz val="8"/>
            <rFont val="Tahoma"/>
            <family val="0"/>
          </rPr>
          <t xml:space="preserve">, что не знает, что она совершенного наглым образом удрала от преподавателя во время его осенней охоты. 
Взять Регину на мушку при проверке теста! </t>
        </r>
      </text>
    </comment>
    <comment ref="N35" authorId="5">
      <text>
        <r>
          <rPr>
            <sz val="8"/>
            <rFont val="Tahoma"/>
            <family val="0"/>
          </rPr>
          <t xml:space="preserve">09.12.2011
Сдана во время восьмого лабораторного занятия по информактие Тулуповой О.П.  </t>
        </r>
      </text>
    </comment>
    <comment ref="N36" authorId="5">
      <text>
        <r>
          <rPr>
            <sz val="8"/>
            <rFont val="Tahoma"/>
            <family val="0"/>
          </rPr>
          <t xml:space="preserve">09.12.2011
Сдана во время восьмого лабораторного занятия по информактие Тулуповой О.П.  </t>
        </r>
      </text>
    </comment>
    <comment ref="P32" authorId="5">
      <text>
        <r>
          <rPr>
            <sz val="8"/>
            <rFont val="Tahoma"/>
            <family val="0"/>
          </rPr>
          <t xml:space="preserve">09.12.2011 Пятница, 1 пара Ауд. 1-334 
Сдана во время восьмого лабораторного занятия по информатике Еникееву Ф.У. </t>
        </r>
      </text>
    </comment>
    <comment ref="N12" authorId="5">
      <text>
        <r>
          <rPr>
            <sz val="8"/>
            <rFont val="Tahoma"/>
            <family val="0"/>
          </rPr>
          <t xml:space="preserve">09.12.2011 Пятница, 1 пара Ауд. 1-334 
Сдана во время восьмого лабораторного занятия по информатике Еникееву Ф.У. </t>
        </r>
      </text>
    </comment>
    <comment ref="N23" authorId="5">
      <text>
        <r>
          <rPr>
            <sz val="8"/>
            <rFont val="Tahoma"/>
            <family val="0"/>
          </rPr>
          <t xml:space="preserve">09.12.2011 Пятница, 1 пара Ауд. 1-334 
Сдана во время восьмого лабораторного занятия по информатике Еникееву Ф.У. </t>
        </r>
      </text>
    </comment>
    <comment ref="N24" authorId="5">
      <text>
        <r>
          <rPr>
            <sz val="8"/>
            <rFont val="Tahoma"/>
            <family val="0"/>
          </rPr>
          <t xml:space="preserve">09.12.2011 Пятница, 1 пара Ауд. 1-334 
Сдана во время восьмого лабораторного занятия по информатике Еникееву Ф.У. </t>
        </r>
      </text>
    </comment>
    <comment ref="N25" authorId="5">
      <text>
        <r>
          <rPr>
            <sz val="8"/>
            <rFont val="Tahoma"/>
            <family val="0"/>
          </rPr>
          <t xml:space="preserve">09.12.2011 Пятница, 1 пара Ауд. 1-334 
Сдана во время восьмого лабораторного занятия по информатике Еникееву Ф.У. </t>
        </r>
      </text>
    </comment>
    <comment ref="N30" authorId="5">
      <text>
        <r>
          <rPr>
            <sz val="8"/>
            <rFont val="Tahoma"/>
            <family val="0"/>
          </rPr>
          <t xml:space="preserve">09.12.2011 Пятница, 1 пара Ауд. 1-334 
Сдана во время восьмого лабораторного занятия по информатике Еникееву Ф.У. </t>
        </r>
      </text>
    </comment>
    <comment ref="Q6" authorId="5">
      <text>
        <r>
          <rPr>
            <sz val="8"/>
            <rFont val="Tahoma"/>
            <family val="0"/>
          </rPr>
          <t xml:space="preserve">09.12.2011
Четвертая в группе успешно защитила все 13ЛР
 </t>
        </r>
        <r>
          <rPr>
            <i/>
            <sz val="8"/>
            <rFont val="Tahoma"/>
            <family val="2"/>
          </rPr>
          <t>Cделан вывод:</t>
        </r>
        <r>
          <rPr>
            <sz val="8"/>
            <rFont val="Tahoma"/>
            <family val="0"/>
          </rPr>
          <t xml:space="preserve"> Руфина принялась всерьез за Артура Ахметзянова из БСТ-11-02.  Поэтому  
ее можно особо сильно не достреливать: все ж таки важным делом Руфина занимается!  </t>
        </r>
      </text>
    </comment>
    <comment ref="B8" authorId="5">
      <text>
        <r>
          <rPr>
            <sz val="8"/>
            <rFont val="Tahoma"/>
            <family val="0"/>
          </rPr>
          <t xml:space="preserve">Староста группы </t>
        </r>
      </text>
    </comment>
    <comment ref="N9" authorId="5">
      <text>
        <r>
          <rPr>
            <sz val="8"/>
            <rFont val="Tahoma"/>
            <family val="0"/>
          </rPr>
          <t xml:space="preserve">10.12.2011 Ауд. 1-334, 2-я пара 
Плановое занятие по ЛР8 
с группой БСТ-11-03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17" authorId="5">
      <text>
        <r>
          <rPr>
            <sz val="8"/>
            <rFont val="Tahoma"/>
            <family val="0"/>
          </rPr>
          <t xml:space="preserve">11.01.2012
Результат проверки с ПК преподавателя 
ЛР8 принята
10.01.2012
Результат проверки с ПК преподавателя 
ЛР8 в папке студента отсутствует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18" authorId="5">
      <text>
        <r>
          <rPr>
            <sz val="8"/>
            <rFont val="Tahoma"/>
            <family val="0"/>
          </rPr>
          <t xml:space="preserve">16.12.2011
Пятница, 4-я пара, аудитория 1-441. 
Консультация в БСТ-11-01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19" authorId="5">
      <text>
        <r>
          <rPr>
            <sz val="8"/>
            <rFont val="Tahoma"/>
            <family val="0"/>
          </rPr>
          <t xml:space="preserve">10.12.2011 Ауд. 1-334, 2-я пара 
Плановое занятие по ЛР8 
с группой БСТ-11-03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20" authorId="5">
      <text>
        <r>
          <rPr>
            <sz val="8"/>
            <rFont val="Tahoma"/>
            <family val="0"/>
          </rPr>
          <t xml:space="preserve">16.12.2011
Пятница, 4-я пара, аудитория 1-441. 
Консультация в БСТ-11-01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22" authorId="5">
      <text>
        <r>
          <rPr>
            <sz val="8"/>
            <rFont val="Tahoma"/>
            <family val="0"/>
          </rPr>
          <t xml:space="preserve">17.12.2011 Ауд. 1-334 Суббота 2 пара
Плановое занятие  по ЛР9 в БСТ-11-03
Карен помог...
16.12.2011
Неужели даже Карен не поможет Ильвиру?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26" authorId="5">
      <text>
        <r>
          <rPr>
            <sz val="8"/>
            <rFont val="Tahoma"/>
            <family val="0"/>
          </rPr>
          <t xml:space="preserve">17.12.2011 Ауд. 1-334 Суббота 1 пара
Плановое занятие  по ЛР9 в БСТ-11-02
ЛР8 сдана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28" authorId="5">
      <text>
        <r>
          <rPr>
            <sz val="8"/>
            <rFont val="Tahoma"/>
            <family val="0"/>
          </rPr>
          <t xml:space="preserve">17.12.2011 Суббота Ауд. 1-435, 3-я пара 
Консультация для группы  БСТ-11-03 
ЛР8 сдана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29" authorId="5">
      <text>
        <r>
          <rPr>
            <sz val="8"/>
            <rFont val="Tahoma"/>
            <family val="0"/>
          </rPr>
          <t xml:space="preserve">26.12.2011
Результат проверки с ПК преподавателя: 
Принято (но диск Н - это, конечно, сильно). 
20.12.2011
Результат проверки с ПК преподавателя: 
Обнаружен файл Семенов.ppt
На первом же слайде косяк: лабу можно засчитать Иванову, но никак не Семенову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31" authorId="5">
      <text>
        <r>
          <rPr>
            <sz val="8"/>
            <rFont val="Tahoma"/>
            <family val="0"/>
          </rPr>
          <t xml:space="preserve">13.01.2012
Результат проверки с ПК преподавателя: 
Принято
10.01.2012
Результат проверки ЛР8 с ПК преподавателя: 
Фамилия Дувакиной стоит там же. Плюс перл к боевому тесту 
26.12.2011
Результат проверки с ПК преподавателя: 
На первом же слайде фамилия Дувакиной. 
Хайбуллина Миляуша и так уже получила ЛР3Д+ЛР6Д+спецзадание. 
НГичего не остается делать кроме как записать ее на особо важное спецзадание. 
20.12.2011
Результат проверки с ПК преподавателя: 
В папке Хайбуллиной ЛР8 не обнаружена 
09.12.2011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AB15" authorId="5">
      <text>
        <r>
          <rPr>
            <sz val="8"/>
            <rFont val="Tahoma"/>
            <family val="0"/>
          </rPr>
          <t xml:space="preserve">18.11.2011
Автомат по КР№1 в связи с успешной защитой отчетов по всем ЛР </t>
        </r>
      </text>
    </comment>
    <comment ref="AC15" authorId="5">
      <text>
        <r>
          <rPr>
            <sz val="8"/>
            <rFont val="Tahoma"/>
            <family val="0"/>
          </rPr>
          <t xml:space="preserve">18.11.2011
Автомат по КР№2 в связи с успешной защитой отчетов по всем ЛР </t>
        </r>
      </text>
    </comment>
    <comment ref="AE15" authorId="5">
      <text>
        <r>
          <rPr>
            <sz val="8"/>
            <rFont val="Tahoma"/>
            <family val="0"/>
          </rPr>
          <t xml:space="preserve">09.12.2011
Первый в группе зачет-автомат 
Склонен к побегу </t>
        </r>
      </text>
    </comment>
    <comment ref="AB11" authorId="5">
      <text>
        <r>
          <rPr>
            <sz val="8"/>
            <rFont val="Tahoma"/>
            <family val="0"/>
          </rPr>
          <t xml:space="preserve">02.12.2011
Автомат по КР№1 в связи с успешной защитой отчетов по всем ЛР </t>
        </r>
      </text>
    </comment>
    <comment ref="AC11" authorId="5">
      <text>
        <r>
          <rPr>
            <sz val="8"/>
            <rFont val="Tahoma"/>
            <family val="0"/>
          </rPr>
          <t xml:space="preserve">02.12.2011
Автомат по КР№2 в связи с успешной защитой отчетов по всем ЛР </t>
        </r>
      </text>
    </comment>
    <comment ref="AB27" authorId="5">
      <text>
        <r>
          <rPr>
            <sz val="8"/>
            <rFont val="Tahoma"/>
            <family val="0"/>
          </rPr>
          <t xml:space="preserve">09.12.2011
Автомат по КР№1 в связи с успешной защитой отчетов по всем ЛР </t>
        </r>
      </text>
    </comment>
    <comment ref="AC27" authorId="5">
      <text>
        <r>
          <rPr>
            <sz val="8"/>
            <rFont val="Tahoma"/>
            <family val="0"/>
          </rPr>
          <t xml:space="preserve">09.12.2011
Автомат по КР№2 в связи с успешной защитой отчетов по всем ЛР </t>
        </r>
      </text>
    </comment>
    <comment ref="AB6" authorId="5">
      <text>
        <r>
          <rPr>
            <sz val="8"/>
            <rFont val="Tahoma"/>
            <family val="0"/>
          </rPr>
          <t xml:space="preserve">09.12.2011
Автомат по КР№1 в связи с успешной защитой отчетов по всем ЛР </t>
        </r>
      </text>
    </comment>
    <comment ref="AC6" authorId="5">
      <text>
        <r>
          <rPr>
            <sz val="8"/>
            <rFont val="Tahoma"/>
            <family val="0"/>
          </rPr>
          <t xml:space="preserve">09.12.2011
Автомат по КР№2 в связи с успешной защитой отчетов по всем ЛР </t>
        </r>
      </text>
    </comment>
    <comment ref="B14" authorId="5">
      <text>
        <r>
          <rPr>
            <sz val="8"/>
            <rFont val="Tahoma"/>
            <family val="0"/>
          </rPr>
          <t>10.12.2011
Резервный логин Дувакиной IN3.BST-11-01</t>
        </r>
      </text>
    </comment>
    <comment ref="U23" authorId="5">
      <text>
        <r>
          <rPr>
            <sz val="8"/>
            <rFont val="Tahoma"/>
            <family val="0"/>
          </rPr>
          <t>09.12.2011 Ауд. 1-438 (вместо 1-441)
Консультация в БСТ-11-01
Выбрано ДЗ по теме 14
Домашнее видео</t>
        </r>
      </text>
    </comment>
    <comment ref="S40" authorId="5">
      <text>
        <r>
          <rPr>
            <sz val="8"/>
            <rFont val="Tahoma"/>
            <family val="0"/>
          </rPr>
          <t>09.12.2011
Минибаев Валерий Рашитович
17.02.2011
Дарсалия Георгий Мурманович
Маннанов Ильвир Рафаэлевич (уговорил преподавателя)</t>
        </r>
      </text>
    </comment>
    <comment ref="I20" authorId="5">
      <text>
        <r>
          <rPr>
            <sz val="8"/>
            <rFont val="Tahoma"/>
            <family val="0"/>
          </rPr>
          <t xml:space="preserve">09.12.2011 Ауд. 1-438 (вместо 1-441)
Консультация в БСТ-11-01
18.11.2011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20" authorId="5">
      <text>
        <r>
          <rPr>
            <sz val="8"/>
            <rFont val="Tahoma"/>
            <family val="0"/>
          </rPr>
          <t xml:space="preserve">09.12.2011 Ауд. 1-438 (вместо 1-441)
Консультация в БСТ-11-01
25.11.2011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ЛР6 </t>
        </r>
        <r>
          <rPr>
            <sz val="8"/>
            <rFont val="Tahoma"/>
            <family val="0"/>
          </rPr>
          <t xml:space="preserve">
</t>
        </r>
        <r>
          <rPr>
            <i/>
            <sz val="8"/>
            <rFont val="Tahoma"/>
            <family val="2"/>
          </rPr>
          <t>Выписной эпикриз</t>
        </r>
        <r>
          <rPr>
            <sz val="8"/>
            <rFont val="Tahoma"/>
            <family val="0"/>
          </rPr>
          <t xml:space="preserve">: 
1. В добровольно-принудительном порядке  направляется на консультацию по информатике 
2. Оценку по второй аттестации снизить на 1 балл 
</t>
        </r>
      </text>
    </comment>
    <comment ref="M20" authorId="5">
      <text>
        <r>
          <rPr>
            <sz val="8"/>
            <rFont val="Tahoma"/>
            <family val="0"/>
          </rPr>
          <t xml:space="preserve">09.12.2011 Ауд. 1-438 (вместо 1-441)
Консультация в БСТ-11-01
02.12.2011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O14" authorId="5">
      <text>
        <r>
          <rPr>
            <sz val="8"/>
            <rFont val="Tahoma"/>
            <family val="0"/>
          </rPr>
          <t>09.12.2011 Ауд. 1-438 (вместо 1-441)
Консультация в БСТ-11-01</t>
        </r>
      </text>
    </comment>
    <comment ref="U14" authorId="5">
      <text>
        <r>
          <rPr>
            <sz val="8"/>
            <rFont val="Tahoma"/>
            <family val="0"/>
          </rPr>
          <t>09.12.2011
Выбрано ДЗ по теме 3 
Домашняя страничка в сети Интернет</t>
        </r>
      </text>
    </comment>
    <comment ref="T9" authorId="5">
      <text>
        <r>
          <rPr>
            <sz val="8"/>
            <rFont val="Tahoma"/>
            <family val="0"/>
          </rPr>
          <t xml:space="preserve">09.12.2011
Обнаружил опечатки в МУ к ЛР6_1 (п. 3.3, адреса ячеек) 
Опечатки исправлены, Артему бонус 
26.12.2011 Первый бонус истрачен на ЛР5_1 
17.02.2011
Обнаружил опечатки на страничке "Критерии оценки решенного теста" 
Опечатки исправлены, Артему второй бонус </t>
        </r>
      </text>
    </comment>
    <comment ref="V6" authorId="5">
      <text>
        <r>
          <rPr>
            <sz val="8"/>
            <rFont val="Tahoma"/>
            <family val="0"/>
          </rPr>
          <t xml:space="preserve">17.12.2011
На проверку сданы файлы 
Домашнее задание.ppt
krasivaya_priroda.mp4
Wildlife.wmv
На этот раз выкрутиться, по-видимому, уже не получится. Руфина просто к стенке преподавателя прижала!  
Очень понравилась и музыка, и видеоряд из krasivaya_priroda.mp4. И в целом все сделано как надо. 
В общем, могут. Если захотят.. Что может сказать преподаватель? По уровню выполнения никаких вопросов нет, ест-но.. В смысле информационных технологий. А по содержанию есть что сказать.. В смысле, вывод ясен, но как его тут озвучить-то? Ясное дело, он не для всех. М-да уж.. Задачка.. В общем, так: преподаватель желает Руфине, чтобы то, что вложено за кадр, обязательно сбылось.   
Для этого и надо-то совсем немного: немного удачи, немного терпения и просто везения..  И он обязательно придет - этот день! Преподавателю почему-то кажется, что все это окажется совсем рядом, и Руфина только удивляться будет, почему это все здесь, а не где-то там...  Другими словами о том же самом:  если верить, ждать и надеяться, то - сбудется.. Обязательно! Может быть, не очень быстро, может быть, не очень гладко, но - сбудется.  Нет в том сомнений! Главное - с пути не сворачивать. И идти по дороге прямой.. 
Все.. Дальше уж совсем сложно.. 
ДЗ принято... 
10.12.2011
На проверку сданы файлы 
Домашнее задание.pptx
krasivaya_priroda.mp4
Wildlife.wmv
Замечания
1. Нужен файл Домашнее задание.ppt
(см объявление от 06 ноября 2011 г.  </t>
        </r>
        <r>
          <rPr>
            <b/>
            <sz val="8"/>
            <rFont val="Tahoma"/>
            <family val="2"/>
          </rPr>
          <t>Как сохранять файлы?</t>
        </r>
        <r>
          <rPr>
            <sz val="8"/>
            <rFont val="Tahoma"/>
            <family val="0"/>
          </rPr>
          <t xml:space="preserve"> )
2. Преподаватель подозревает, что авторство презентации никак не доказано. А раз так, то и зачесть такую презентацию он может своей домашней кошке Муське, но не Руфине. Задача Руфины? доказать, что это сделала именно она (или на худой конец,  Артур Ахметзянов из БСТ-11-02).
Ждем-с.. </t>
        </r>
      </text>
    </comment>
    <comment ref="O9" authorId="5">
      <text>
        <r>
          <rPr>
            <sz val="8"/>
            <rFont val="Tahoma"/>
            <family val="0"/>
          </rPr>
          <t xml:space="preserve">10.12.2011 Ауд. 1-334, 2-я пара 
Плановое занятие по ЛР8 
с группой БСТ-11-03 </t>
        </r>
      </text>
    </comment>
    <comment ref="U9" authorId="5">
      <text>
        <r>
          <rPr>
            <sz val="8"/>
            <rFont val="Tahoma"/>
            <family val="0"/>
          </rPr>
          <t>10.12.2011
Выбрано ДЗ по теме 18 
Звуковое письмо (сжатый аудиофайл)</t>
        </r>
      </text>
    </comment>
    <comment ref="W40" authorId="5">
      <text>
        <r>
          <rPr>
            <sz val="8"/>
            <rFont val="Tahoma"/>
            <family val="0"/>
          </rPr>
          <t>10.12.2011
Белоусов Артём Артурович
16.12.2011
Ягудин Рушан Фанурович</t>
        </r>
      </text>
    </comment>
    <comment ref="P7" authorId="5">
      <text>
        <r>
          <rPr>
            <sz val="8"/>
            <rFont val="Tahoma"/>
            <family val="0"/>
          </rPr>
          <t xml:space="preserve">10.12.2011 Суббота Ауд. 1-435, 3-я пара 
Консультация для группы  БСТ-11-03 
</t>
        </r>
      </text>
    </comment>
    <comment ref="P8" authorId="5">
      <text>
        <r>
          <rPr>
            <sz val="8"/>
            <rFont val="Tahoma"/>
            <family val="0"/>
          </rPr>
          <t xml:space="preserve">10.12.2011 Суббота Ауд. 1-435, 3-я пара 
Консультация для группы  БСТ-11-03 
</t>
        </r>
      </text>
    </comment>
    <comment ref="AB8" authorId="5">
      <text>
        <r>
          <rPr>
            <sz val="8"/>
            <rFont val="Tahoma"/>
            <family val="0"/>
          </rPr>
          <t xml:space="preserve">10.12.2011
Автомат по КР№1 в связи с успешной защитой отчетов по всем ЛР </t>
        </r>
      </text>
    </comment>
    <comment ref="AC8" authorId="5">
      <text>
        <r>
          <rPr>
            <sz val="8"/>
            <rFont val="Tahoma"/>
            <family val="0"/>
          </rPr>
          <t xml:space="preserve">10.12.2011
Автомат по КР№2 в связи с успешной защитой отчетов по всем ЛР </t>
        </r>
      </text>
    </comment>
    <comment ref="Q8" authorId="5">
      <text>
        <r>
          <rPr>
            <sz val="8"/>
            <rFont val="Tahoma"/>
            <family val="0"/>
          </rPr>
          <t xml:space="preserve">10.12.2011
</t>
        </r>
      </text>
    </comment>
    <comment ref="O16" authorId="5">
      <text>
        <r>
          <rPr>
            <sz val="8"/>
            <rFont val="Tahoma"/>
            <family val="0"/>
          </rPr>
          <t xml:space="preserve">10.12.2011 Суббота Ауд. 1-435, 3-я пара 
Консультация для группы  БСТ-11-03 
</t>
        </r>
      </text>
    </comment>
    <comment ref="U16" authorId="5">
      <text>
        <r>
          <rPr>
            <sz val="8"/>
            <rFont val="Tahoma"/>
            <family val="0"/>
          </rPr>
          <t>10.12.2011 Суббота Ауд. 1-435, 3-я пара 
Консультация для группы  БСТ-11-03 
Выбрано ДЗ по теме 12
Презентация со звуковым сопровождением</t>
        </r>
      </text>
    </comment>
    <comment ref="Q40" authorId="5">
      <text>
        <r>
          <rPr>
            <sz val="8"/>
            <rFont val="Tahoma"/>
            <family val="0"/>
          </rPr>
          <t>10.12.2011
Кашапов Мидхат Равилевич
16.12.2011
Нуриахметова Элеонора Ильвировна</t>
        </r>
      </text>
    </comment>
    <comment ref="Z7" authorId="5">
      <text>
        <r>
          <rPr>
            <sz val="8"/>
            <rFont val="Tahoma"/>
            <family val="2"/>
          </rPr>
          <t>02.12.2011</t>
        </r>
        <r>
          <rPr>
            <b/>
            <sz val="8"/>
            <rFont val="Tahoma"/>
            <family val="2"/>
          </rPr>
          <t xml:space="preserve">
</t>
        </r>
        <r>
          <rPr>
            <sz val="8"/>
            <rFont val="Tahoma"/>
            <family val="2"/>
          </rPr>
          <t xml:space="preserve">Результат 7964
26 правильных ответов </t>
        </r>
        <r>
          <rPr>
            <b/>
            <sz val="8"/>
            <rFont val="Tahoma"/>
            <family val="2"/>
          </rPr>
          <t xml:space="preserve">
Перлы
</t>
        </r>
        <r>
          <rPr>
            <sz val="8"/>
            <rFont val="Tahoma"/>
            <family val="2"/>
          </rPr>
          <t xml:space="preserve">1.46-1  Ух, ты! 
2.8-2    И что он выводит? 
3.9-3 Неужели?
3.26-5 Гм.. 
3.51- Правда?
7.28-2 ???
Итого 4,5 перла
Решение преподавателя: С учетом того что у Айдара уже есть ЛР6_1 отпустить с миром </t>
        </r>
        <r>
          <rPr>
            <b/>
            <sz val="8"/>
            <rFont val="Tahoma"/>
            <family val="2"/>
          </rPr>
          <t xml:space="preserve">
</t>
        </r>
        <r>
          <rPr>
            <sz val="8"/>
            <rFont val="Tahoma"/>
            <family val="0"/>
          </rPr>
          <t xml:space="preserve">
</t>
        </r>
      </text>
    </comment>
    <comment ref="Z23" authorId="5">
      <text>
        <r>
          <rPr>
            <sz val="8"/>
            <rFont val="Tahoma"/>
            <family val="0"/>
          </rPr>
          <t xml:space="preserve">10.12.2011 Попытка №3 
</t>
        </r>
        <r>
          <rPr>
            <b/>
            <sz val="8"/>
            <rFont val="Tahoma"/>
            <family val="2"/>
          </rPr>
          <t xml:space="preserve">Результат проверки решенного теста </t>
        </r>
        <r>
          <rPr>
            <sz val="8"/>
            <rFont val="Tahoma"/>
            <family val="0"/>
          </rPr>
          <t xml:space="preserve">
Время решения теста 38 минут 
Аудитория 1-435 
Режим сдачи теста - </t>
        </r>
        <r>
          <rPr>
            <i/>
            <sz val="8"/>
            <rFont val="Tahoma"/>
            <family val="2"/>
          </rPr>
          <t xml:space="preserve">льготный </t>
        </r>
        <r>
          <rPr>
            <sz val="8"/>
            <rFont val="Tahoma"/>
            <family val="0"/>
          </rPr>
          <t xml:space="preserve">
Количество ответов 34
Из них правильных ответов  25
</t>
        </r>
        <r>
          <rPr>
            <b/>
            <sz val="8"/>
            <rFont val="Tahoma"/>
            <family val="2"/>
          </rPr>
          <t>Тест сдан</t>
        </r>
        <r>
          <rPr>
            <sz val="8"/>
            <rFont val="Tahoma"/>
            <family val="0"/>
          </rPr>
          <t xml:space="preserve">
Распределение правильных ответов по разделам теста 7873
</t>
        </r>
        <r>
          <rPr>
            <b/>
            <i/>
            <sz val="8"/>
            <rFont val="Tahoma"/>
            <family val="2"/>
          </rPr>
          <t>Перлы</t>
        </r>
        <r>
          <rPr>
            <sz val="8"/>
            <rFont val="Tahoma"/>
            <family val="0"/>
          </rPr>
          <t xml:space="preserve">
1.82-1
2.90-5
3.79-1
3.88-5
3.94-5
ИТОГО 5 перлов =  проверять ЛР3_1, ЛР5_1 и ЛР6_1 с особым пристрастием 
Пощады не будет! 
</t>
        </r>
      </text>
    </comment>
    <comment ref="Z27" authorId="5">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49 минут 
Аудитория 1-333 
Режим сдачи теста - </t>
        </r>
        <r>
          <rPr>
            <i/>
            <sz val="8"/>
            <rFont val="Tahoma"/>
            <family val="2"/>
          </rPr>
          <t xml:space="preserve">льготный </t>
        </r>
        <r>
          <rPr>
            <sz val="8"/>
            <rFont val="Tahoma"/>
            <family val="0"/>
          </rPr>
          <t xml:space="preserve">
Количество ответов 35
Из них правильных ответов  30
Тест сдан
Распределение правильных ответов по разделам теста 7995
</t>
        </r>
        <r>
          <rPr>
            <b/>
            <i/>
            <sz val="8"/>
            <rFont val="Tahoma"/>
            <family val="2"/>
          </rPr>
          <t xml:space="preserve">Результаты поиска добычи: </t>
        </r>
        <r>
          <rPr>
            <sz val="8"/>
            <rFont val="Tahoma"/>
            <family val="0"/>
          </rPr>
          <t xml:space="preserve">
1.59-4 Ура!
1.65-3 Правда?
1.80-4 ???
2.66-4 СУПЕР!
3.46-1 Мама.. ЛР6_1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Выписной эпикриз
5</t>
        </r>
        <r>
          <rPr>
            <sz val="8"/>
            <rFont val="Tahoma"/>
            <family val="0"/>
          </rPr>
          <t xml:space="preserve"> перлов = ЛР6_1  Упражнение 1 вариант 39 (22 вариант уже 2 раза сдан)
</t>
        </r>
      </text>
    </comment>
    <comment ref="Z34" authorId="5">
      <text>
        <r>
          <rPr>
            <sz val="8"/>
            <rFont val="Tahoma"/>
            <family val="0"/>
          </rPr>
          <t xml:space="preserve">09.12.2011
Результат проверки решенного теста 
Время решения теста 18 минут  Аудитория 1-334 
Режим сдачи теста - льготный  Количество ответов 35 Из них правильных ответов  19
ИТОГО 19*1,3= 24,7 
Тест сдан
Распределение правильных ответов по разделам теста 3484
ПЕРЛЫ!
1.47-5 1.55-1 1.62-2 1.77-4 1.80-1 1.82-5 1.83-4
2.63-1 2.69-7 2.74-1 2.78-3 2.84-1 
3.40-2 3.75-2 
7.45-4
</t>
        </r>
        <r>
          <rPr>
            <b/>
            <i/>
            <sz val="8"/>
            <rFont val="Tahoma"/>
            <family val="2"/>
          </rPr>
          <t xml:space="preserve">DS: </t>
        </r>
        <r>
          <rPr>
            <sz val="8"/>
            <rFont val="Tahoma"/>
            <family val="0"/>
          </rPr>
          <t xml:space="preserve">
Алик - мой клиент! 
15 суперных перлов - это вам не халам-балам.. 
</t>
        </r>
        <r>
          <rPr>
            <b/>
            <i/>
            <sz val="8"/>
            <rFont val="Tahoma"/>
            <family val="2"/>
          </rPr>
          <t>Выписной эпикриз</t>
        </r>
        <r>
          <rPr>
            <sz val="8"/>
            <rFont val="Tahoma"/>
            <family val="0"/>
          </rPr>
          <t xml:space="preserve">
ЛР6_1 Алику уже выдана. И что теперь прикажете с ним делать?  
ЛР3_1+ЛР5_1 с дотошной проверкой каждой из дополнительных ЛР
Просто деваться некуда! 
25.11.2011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Тест не сдан
Распределение правильных ответов по разделам теста 
</t>
        </r>
        <r>
          <rPr>
            <b/>
            <i/>
            <sz val="8"/>
            <rFont val="Tahoma"/>
            <family val="2"/>
          </rPr>
          <t>Анамнез</t>
        </r>
        <r>
          <rPr>
            <sz val="8"/>
            <rFont val="Tahoma"/>
            <family val="0"/>
          </rPr>
          <t xml:space="preserve">
</t>
        </r>
        <r>
          <rPr>
            <b/>
            <i/>
            <sz val="8"/>
            <rFont val="Tahoma"/>
            <family val="2"/>
          </rPr>
          <t>Интерактивы</t>
        </r>
        <r>
          <rPr>
            <sz val="8"/>
            <rFont val="Tahoma"/>
            <family val="0"/>
          </rPr>
          <t xml:space="preserve">
</t>
        </r>
        <r>
          <rPr>
            <i/>
            <sz val="8"/>
            <rFont val="Tahoma"/>
            <family val="2"/>
          </rPr>
          <t xml:space="preserve">21.11.2011
Флаг в руки и Алику тоже ! </t>
        </r>
        <r>
          <rPr>
            <sz val="8"/>
            <rFont val="Tahoma"/>
            <family val="0"/>
          </rPr>
          <t xml:space="preserve">
</t>
        </r>
        <r>
          <rPr>
            <b/>
            <i/>
            <sz val="8"/>
            <rFont val="Tahoma"/>
            <family val="2"/>
          </rPr>
          <t>Ошибки и перлы</t>
        </r>
        <r>
          <rPr>
            <sz val="8"/>
            <rFont val="Tahoma"/>
            <family val="0"/>
          </rPr>
          <t xml:space="preserve">
1.22-1 (Правда?) Перл №1 
1.46-3 (Ух ты!) Перл №2 
1.67-3 (КРУТО!) Перл №3
2.32-5 (Неужели?) Перл №4 
2.40-1 (И как только она туда попадает?) Перл №5 
2.53-1 (СУПЕР!) Перл №6
3.24-3 (За что ?)    Перл №7
3.48-5 (Не может быть!) Перл №8
</t>
        </r>
        <r>
          <rPr>
            <b/>
            <i/>
            <sz val="8"/>
            <rFont val="Tahoma"/>
            <family val="2"/>
          </rPr>
          <t xml:space="preserve">DS: </t>
        </r>
        <r>
          <rPr>
            <sz val="8"/>
            <rFont val="Tahoma"/>
            <family val="0"/>
          </rPr>
          <t xml:space="preserve">
Общее впечатление: Алик тест сдать может! Сомнений в этом нет. 
Просто он, видимо, не очень хорошо настроился на бой... 
</t>
        </r>
        <r>
          <rPr>
            <b/>
            <i/>
            <sz val="8"/>
            <rFont val="Tahoma"/>
            <family val="2"/>
          </rPr>
          <t>Выписной эпикриз</t>
        </r>
        <r>
          <rPr>
            <sz val="8"/>
            <rFont val="Tahoma"/>
            <family val="0"/>
          </rPr>
          <t xml:space="preserve">
Самое приятное: одним удравшим зайцем стало меньше!  Есть еще порох в пороховницах !(У преподавателя, естно). 
Еще одним удравшим зайцем стало меньше! Ура!! 
Решения: 
1. Выдать Алику дополнительный круг осеннего биатлона: ЛР6_1. 
2. Проверять ЛР6_1 </t>
        </r>
        <r>
          <rPr>
            <i/>
            <sz val="8"/>
            <rFont val="Tahoma"/>
            <family val="2"/>
          </rPr>
          <t xml:space="preserve">с особым пристрастием </t>
        </r>
        <r>
          <rPr>
            <sz val="8"/>
            <rFont val="Tahoma"/>
            <family val="0"/>
          </rPr>
          <t xml:space="preserve">
</t>
        </r>
      </text>
    </comment>
    <comment ref="Q7" authorId="5">
      <text>
        <r>
          <rPr>
            <sz val="8"/>
            <rFont val="Tahoma"/>
            <family val="0"/>
          </rPr>
          <t xml:space="preserve">10.12.2011
</t>
        </r>
      </text>
    </comment>
    <comment ref="AB7" authorId="5">
      <text>
        <r>
          <rPr>
            <sz val="8"/>
            <rFont val="Tahoma"/>
            <family val="0"/>
          </rPr>
          <t xml:space="preserve">10.12.2011
Автомат по КР№1 в связи с успешной защитой отчетов по всем ЛР </t>
        </r>
      </text>
    </comment>
    <comment ref="AC7" authorId="5">
      <text>
        <r>
          <rPr>
            <sz val="8"/>
            <rFont val="Tahoma"/>
            <family val="0"/>
          </rPr>
          <t xml:space="preserve">10.12.2011
Автомат по КР№2 в связи с успешной защитой отчетов по всем ЛР </t>
        </r>
      </text>
    </comment>
    <comment ref="G17" authorId="5">
      <text>
        <r>
          <rPr>
            <sz val="8"/>
            <rFont val="Tahoma"/>
            <family val="0"/>
          </rPr>
          <t>11.01.2012
Результат проверки с ПК преподавателя 
Принято
10.01.2012
Результат проверки с ПК преподавателя 
ЛР3_1 в папке студента отсутствует 
12.12.2011
ЛР3 не сдана ко дню проведения ЛР9 = 
новогодний подарок от Деда Мороза: ЛР3_1 
14.10.2011
Автомат по ЛР3_1 
(прошел инструктаж по ТБ)</t>
        </r>
      </text>
    </comment>
    <comment ref="G24" authorId="5">
      <text>
        <r>
          <rPr>
            <sz val="8"/>
            <rFont val="Tahoma"/>
            <family val="0"/>
          </rPr>
          <t>23.12.2011
Сдано на консультации в ауд. 1-441
20.12.2011
Результат проверки с ПК преподавателя: 
В папке Нама ЛР3_1 не обнаружена 
На Доску объявлений добавлено следующее замечание: 
В папке Нама Александра Юрьевича сиротливо болтается одна-единственная ЛР4, да и то сохраненая в формате docx. Хороший экземпляр для зимней охоты! 
12.12.2011
ЛР3 не сдана ко дню проведения ЛР9 = 
новогодний подарок от Деда Мороза: ЛР3_1 
14.10.2011
Автомат по ЛР3_1 
(прошел инструктаж по ТБ)</t>
        </r>
      </text>
    </comment>
    <comment ref="G25" authorId="5">
      <text>
        <r>
          <rPr>
            <sz val="8"/>
            <rFont val="Tahoma"/>
            <family val="0"/>
          </rPr>
          <t>27.12.2011
Результат проверки ЛР3_1 с ПК преподавателя: 
Изменений нет - повышение в должности в спецназе 
26.12.2011
Результат проверки с ПК преподавателя: 
Все ОК, нет колонтитулов 
Новогоднее преджложение от Деда Мороза: 
заменить ЛР3_1 на ЛР3Д! 
23.12.2011
Файл Nuriahmetova 3_1.docx не читается 
20.12.2011
Результат проверки с ПК преподавателя: 
В папке Нуриахметовой ЛР3_1 не обнаружена 
12.12.2011
ЛР3 не сдана ко дню проведения ЛР9 = 
новогодний подарок от Деда Мороза: ЛР3_1 
14.10.2011
Автомат по ЛР3_1 
(прошел инструктаж по ТБ)</t>
        </r>
      </text>
    </comment>
    <comment ref="T23" authorId="4">
      <text>
        <r>
          <rPr>
            <sz val="10"/>
            <rFont val="Tahoma"/>
            <family val="0"/>
          </rPr>
          <t xml:space="preserve">10.12.2011
Валера - просто неугомонный парень! 
Ну, не может он не искать приключений на свою собственную … 
Выбрал тему ДЗ </t>
        </r>
        <r>
          <rPr>
            <i/>
            <sz val="10"/>
            <rFont val="Tahoma"/>
            <family val="2"/>
          </rPr>
          <t>до</t>
        </r>
        <r>
          <rPr>
            <sz val="10"/>
            <rFont val="Tahoma"/>
            <family val="0"/>
          </rPr>
          <t xml:space="preserve"> того как сдал ЛР9. 
В итоге взят на карандаш.. </t>
        </r>
      </text>
    </comment>
    <comment ref="G31" authorId="5">
      <text>
        <r>
          <rPr>
            <sz val="8"/>
            <rFont val="Tahoma"/>
            <family val="0"/>
          </rPr>
          <t>10.01.2012
Результат проверки с ПК преподавателя: 
Принято
26.12.2011
Результат проверки с ПК преподавателя: 
Файл Вариант 26.docx не читается
20.12.2011
Результат проверки с ПК преподавателя: 
В папке Хайбуллиной ЛР3_1 не обнаружена 
12.12.2011
ЛР3 не сдана ко дню проведения ЛР9 = 
новогодний подарок от Деда Мороза: ЛР3_1 
14.10.2011
Автомат по ЛР3_1 
(прошел инструктаж по ТБ)</t>
        </r>
      </text>
    </comment>
    <comment ref="G26" authorId="5">
      <text>
        <r>
          <rPr>
            <sz val="8"/>
            <rFont val="Tahoma"/>
            <family val="0"/>
          </rPr>
          <t>17.12.2011 Ауд. 1-334 Суббота 1 пара
Плановое занятие  по ЛР9 в БСТ-11-02
ЛР3_1 сдана
12.12.2011
ЛР3 не сдана ко дню проведения ЛР9 = 
новогодний подарок от Деда Мороза: ЛР3_1 
14.10.2011
Автомат по ЛР3_1 
(прошел инструктаж по ТБ)</t>
        </r>
      </text>
    </comment>
    <comment ref="L35" authorId="5">
      <text>
        <r>
          <rPr>
            <sz val="8"/>
            <rFont val="Tahoma"/>
            <family val="0"/>
          </rPr>
          <t xml:space="preserve">26.12.2011
Принято решение заменить ЛР6Д на ЛР6_1 которая уже сдана 
17.12.2011
Эдгар решил добровольно выполнить ЛР6_1. 
Сдал файлы  6_1.xlsx и Книга1.xlsx 
Ни тот нги другой с ПК преподавателя не читаются. 
Нужен файл 6_1.xls или Книга1.xls
09.12.2011
Вскочил на подножку уходященго поезда
Сдал ЛР1 = получил автомат по ЛР6_1
</t>
        </r>
      </text>
    </comment>
    <comment ref="F17" authorId="5">
      <text>
        <r>
          <rPr>
            <sz val="8"/>
            <rFont val="Tahoma"/>
            <family val="0"/>
          </rPr>
          <t xml:space="preserve">13.01.2012
Результат очередной проверки с ПК преподавателя 
Принято
12.01.2012
Результат очередной проверки с ПК преподавателя 
Изменений нет 
11.01.2012
Результат повторной проверки с ПК преподавателя 
Клековкин.3.doc
Первые две таблицы - рисунки, а не текст 
Тест по теории стоит не на своем месте 
11.01.2012
Результат проверки с ПК преподавателя 
Клековкин.3.docx
Не читается. Нужно пересохранить. 
10.01.2012
Результат проверки с ПК преподавателя 
Клековкин.3.docx
Не читается 
12.12.2011
Должище по ЛР3 
Защита без вопросов 
11.11.2011
Взять на мушку! </t>
        </r>
      </text>
    </comment>
    <comment ref="F24" authorId="5">
      <text>
        <r>
          <rPr>
            <sz val="8"/>
            <rFont val="Tahoma"/>
            <family val="0"/>
          </rPr>
          <t xml:space="preserve">27.12.2011
Результат проверки ЛР3 с ПК преподавателя:
На Кызылординском фронте без перемен. 
Решение преподавателя: ЛР3Д на весну вместо ЛР3. 
23.12.2011
Файл Nam3.docx не читается 
12.12.2011
Должище по ЛР3 
Защита без вопросов 
11.11.2011
Взять на мушку! </t>
        </r>
      </text>
    </comment>
    <comment ref="F25" authorId="5">
      <text>
        <r>
          <rPr>
            <sz val="8"/>
            <rFont val="Tahoma"/>
            <family val="0"/>
          </rPr>
          <t xml:space="preserve">16.12.2011 Пятница 1 пара 
Плановое занятие по информатике 
в группе БСТ-11-01
12.12.2011
Должище по ЛР3 
Защита без вопросов 
11.11.2011
Взять на мушку! </t>
        </r>
      </text>
    </comment>
    <comment ref="F31" authorId="5">
      <text>
        <r>
          <rPr>
            <sz val="8"/>
            <rFont val="Tahoma"/>
            <family val="0"/>
          </rPr>
          <t xml:space="preserve">13.01.2012
Результат проверки с ПК преподавателя: 
Принято
10.01.2012
Результат проверки с ПК преподавателя: 
1. Тест по теории стоит не на своем месте 
2. X:\Duvakina 01\Duvakina2.doc = + перл к боевому тесту 
26.12.2011
Результат проверки с ПК преподавателя: 
Файл Лабораторная работа.docx не читается
20.12.2011
Результат проверки с ПК преподавателя: 
В папке Хайбуллиной ЛР3 не обнаружена 
12.12.2011
Должище по ЛР3 
Защита без вопросов 
11.11.2011
Взять на мушку! </t>
        </r>
      </text>
    </comment>
    <comment ref="O12" authorId="5">
      <text>
        <r>
          <rPr>
            <sz val="8"/>
            <rFont val="Tahoma"/>
            <family val="0"/>
          </rPr>
          <t>16.12.2011 Пятница 1 пара 
Плановое занятие по информатике 
в группе БСТ-11-01</t>
        </r>
      </text>
    </comment>
    <comment ref="P12" authorId="5">
      <text>
        <r>
          <rPr>
            <sz val="8"/>
            <rFont val="Tahoma"/>
            <family val="0"/>
          </rPr>
          <t>16.12.2011 Пятница 1 пара 
Плановое занятие по информатике 
в группе БСТ-11-01</t>
        </r>
      </text>
    </comment>
    <comment ref="Q12" authorId="5">
      <text>
        <r>
          <rPr>
            <sz val="8"/>
            <rFont val="Tahoma"/>
            <family val="0"/>
          </rPr>
          <t xml:space="preserve">16.12.2011
</t>
        </r>
      </text>
    </comment>
    <comment ref="AB12" authorId="5">
      <text>
        <r>
          <rPr>
            <sz val="8"/>
            <rFont val="Tahoma"/>
            <family val="0"/>
          </rPr>
          <t xml:space="preserve">16.12.2011
Автомат по КР№1 в связи с успешной защитой отчетов по всем ЛР </t>
        </r>
      </text>
    </comment>
    <comment ref="AC12" authorId="5">
      <text>
        <r>
          <rPr>
            <sz val="8"/>
            <rFont val="Tahoma"/>
            <family val="0"/>
          </rPr>
          <t xml:space="preserve">16.12.2011
Автомат по КР№2 в связи с успешной защитой отчетов по всем ЛР </t>
        </r>
      </text>
    </comment>
    <comment ref="AG15" authorId="5">
      <text>
        <r>
          <rPr>
            <sz val="8"/>
            <rFont val="Tahoma"/>
            <family val="0"/>
          </rPr>
          <t>16.12.2011
Проставил в зачетку и ведомость</t>
        </r>
      </text>
    </comment>
    <comment ref="U12" authorId="5">
      <text>
        <r>
          <rPr>
            <sz val="8"/>
            <rFont val="Tahoma"/>
            <family val="0"/>
          </rPr>
          <t>16.12.2011
Выбрано ДЗ по теме 9
Поиск информации в сети Интернет
Тел. 2246886</t>
        </r>
      </text>
    </comment>
    <comment ref="X39" authorId="5">
      <text>
        <r>
          <rPr>
            <sz val="8"/>
            <rFont val="Tahoma"/>
            <family val="0"/>
          </rPr>
          <t>16.12.2011
Гимазетдинов Рустам Салимович
24.12.2011
Нам Александр Юрьевич</t>
        </r>
      </text>
    </comment>
    <comment ref="O36" authorId="5">
      <text>
        <r>
          <rPr>
            <sz val="8"/>
            <rFont val="Tahoma"/>
            <family val="0"/>
          </rPr>
          <t>16.12.2011 Пятница 1 пара 
Плановое занятие по информатике 
в группе БСТ-11-01</t>
        </r>
      </text>
    </comment>
    <comment ref="U36" authorId="5">
      <text>
        <r>
          <rPr>
            <sz val="8"/>
            <rFont val="Tahoma"/>
            <family val="0"/>
          </rPr>
          <t xml:space="preserve">16.12.2011
Выбрано ДЗ по теме 18 Звуковое письмо (сжатый аудиофайл) </t>
        </r>
      </text>
    </comment>
    <comment ref="U30" authorId="5">
      <text>
        <r>
          <rPr>
            <sz val="8"/>
            <rFont val="Tahoma"/>
            <family val="0"/>
          </rPr>
          <t xml:space="preserve">16.12.2011
Выбрано ДЗ по теме 1 
Стеганография 
</t>
        </r>
      </text>
    </comment>
    <comment ref="P39" authorId="5">
      <text>
        <r>
          <rPr>
            <sz val="8"/>
            <rFont val="Tahoma"/>
            <family val="0"/>
          </rPr>
          <t>16.12.2011
Туктагулов Эмиль Димович
23.12.2011
Парфёнов Егор Андреевич</t>
        </r>
      </text>
    </comment>
    <comment ref="P14" authorId="5">
      <text>
        <r>
          <rPr>
            <sz val="8"/>
            <rFont val="Tahoma"/>
            <family val="0"/>
          </rPr>
          <t xml:space="preserve">16.12.2011 Пятница 1 пара 
Плановое занятие по информатике 
в группе БСТ-11-01
Сдана с кровью: + 1 перл на боевом тесте </t>
        </r>
      </text>
    </comment>
    <comment ref="Q14" authorId="5">
      <text>
        <r>
          <rPr>
            <sz val="8"/>
            <rFont val="Tahoma"/>
            <family val="0"/>
          </rPr>
          <t xml:space="preserve">16.12.2011
</t>
        </r>
      </text>
    </comment>
    <comment ref="AB14" authorId="5">
      <text>
        <r>
          <rPr>
            <sz val="8"/>
            <rFont val="Tahoma"/>
            <family val="0"/>
          </rPr>
          <t xml:space="preserve">16.12.2011
Автомат по КР№1 в связи с успешной защитой отчетов по всем ЛР </t>
        </r>
      </text>
    </comment>
    <comment ref="AC14" authorId="5">
      <text>
        <r>
          <rPr>
            <sz val="8"/>
            <rFont val="Tahoma"/>
            <family val="0"/>
          </rPr>
          <t xml:space="preserve">16.12.2011
Автомат по КР№2 в связи с успешной защитой отчетов по всем ЛР </t>
        </r>
      </text>
    </comment>
    <comment ref="O25" authorId="5">
      <text>
        <r>
          <rPr>
            <sz val="8"/>
            <rFont val="Tahoma"/>
            <family val="0"/>
          </rPr>
          <t>16.12.2011 Пятница 1 пара 
Плановое занятие по информатике 
в группе БСТ-11-01</t>
        </r>
      </text>
    </comment>
    <comment ref="U25" authorId="5">
      <text>
        <r>
          <rPr>
            <sz val="8"/>
            <rFont val="Tahoma"/>
            <family val="0"/>
          </rPr>
          <t>26.12.2011
ДЗ о-очень понравилось! 
16.12.2011 
Выбрано ДЗ по теме 12
Презентация со звуковым сопровождением</t>
        </r>
      </text>
    </comment>
    <comment ref="P16" authorId="5">
      <text>
        <r>
          <rPr>
            <sz val="8"/>
            <rFont val="Tahoma"/>
            <family val="0"/>
          </rPr>
          <t xml:space="preserve">16.12.2011 Пятница 1 пара 
Плановое занятие по информатике 
в группе БСТ-11-01
Сдана с кровью: + 1 перл на боевом тесте </t>
        </r>
      </text>
    </comment>
    <comment ref="Q16" authorId="5">
      <text>
        <r>
          <rPr>
            <sz val="8"/>
            <rFont val="Tahoma"/>
            <family val="0"/>
          </rPr>
          <t xml:space="preserve">16.12.2011
</t>
        </r>
      </text>
    </comment>
    <comment ref="AB16" authorId="5">
      <text>
        <r>
          <rPr>
            <sz val="8"/>
            <rFont val="Tahoma"/>
            <family val="0"/>
          </rPr>
          <t xml:space="preserve">16.12.2011
Автомат по КР№1 в связи с успешной защитой отчетов по всем ЛР </t>
        </r>
      </text>
    </comment>
    <comment ref="AC16" authorId="5">
      <text>
        <r>
          <rPr>
            <sz val="8"/>
            <rFont val="Tahoma"/>
            <family val="0"/>
          </rPr>
          <t xml:space="preserve">16.12.2011
Автомат по КР№2 в связи с успешной защитой отчетов по всем ЛР </t>
        </r>
      </text>
    </comment>
    <comment ref="Z12" authorId="5">
      <text>
        <r>
          <rPr>
            <sz val="8"/>
            <rFont val="Tahoma"/>
            <family val="2"/>
          </rPr>
          <t xml:space="preserve">16.12.2011
Результат проверки решенного теста 
Время решения теста 48 минут 
Аудитория 1-334 
Режим сдачи теста - льготный 
Количество ответов 35
Из них правильных ответов  23
Анамнез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DS: 
9 перлов... 
Выписной эпикриз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r>
          <rPr>
            <sz val="8"/>
            <rFont val="Tahoma"/>
            <family val="0"/>
          </rPr>
          <t xml:space="preserve">
</t>
        </r>
      </text>
    </comment>
    <comment ref="O13" authorId="5">
      <text>
        <r>
          <rPr>
            <sz val="8"/>
            <rFont val="Tahoma"/>
            <family val="0"/>
          </rPr>
          <t>16.12.2011
Пятница, 4-я пара, аудитория 1-441. 
Консультация в БСТ-11-01</t>
        </r>
      </text>
    </comment>
    <comment ref="N13" authorId="5">
      <text>
        <r>
          <rPr>
            <sz val="8"/>
            <rFont val="Tahoma"/>
            <family val="0"/>
          </rPr>
          <t>16.12.2011
Пятница, 4-я пара, аудитория 1-441. 
Консультация в БСТ-11-01</t>
        </r>
      </text>
    </comment>
    <comment ref="M13" authorId="5">
      <text>
        <r>
          <rPr>
            <sz val="8"/>
            <rFont val="Tahoma"/>
            <family val="0"/>
          </rPr>
          <t>16.12.2011
Пятница, 4-я пара, аудитория 1-441. 
Консультация в БСТ-11-01</t>
        </r>
      </text>
    </comment>
    <comment ref="K13" authorId="5">
      <text>
        <r>
          <rPr>
            <sz val="8"/>
            <rFont val="Tahoma"/>
            <family val="0"/>
          </rPr>
          <t>16.12.2011
Пятница, 4-я пара, аудитория 1-441. 
Консультация в БСТ-11-01</t>
        </r>
      </text>
    </comment>
    <comment ref="P33" authorId="5">
      <text>
        <r>
          <rPr>
            <sz val="8"/>
            <rFont val="Tahoma"/>
            <family val="0"/>
          </rPr>
          <t>16.12.2011
Пятница, 4-я пара, аудитория 1-441. 
Консультация в БСТ-11-01</t>
        </r>
      </text>
    </comment>
    <comment ref="Q33" authorId="5">
      <text>
        <r>
          <rPr>
            <sz val="8"/>
            <rFont val="Tahoma"/>
            <family val="0"/>
          </rPr>
          <t xml:space="preserve">16.12.2011
</t>
        </r>
      </text>
    </comment>
    <comment ref="AB33" authorId="5">
      <text>
        <r>
          <rPr>
            <sz val="8"/>
            <rFont val="Tahoma"/>
            <family val="0"/>
          </rPr>
          <t xml:space="preserve">16.12.2011
Автомат по КР№1 в связи с успешной защитой отчетов по всем ЛР </t>
        </r>
      </text>
    </comment>
    <comment ref="AC33" authorId="5">
      <text>
        <r>
          <rPr>
            <sz val="8"/>
            <rFont val="Tahoma"/>
            <family val="0"/>
          </rPr>
          <t xml:space="preserve">16.12.2011
Автомат по КР№2 в связи с успешной защитой отчетов по всем ЛР </t>
        </r>
      </text>
    </comment>
    <comment ref="O18" authorId="5">
      <text>
        <r>
          <rPr>
            <sz val="8"/>
            <rFont val="Tahoma"/>
            <family val="0"/>
          </rPr>
          <t>16.12.2011
Пятница, 4-я пара, аудитория 1-441. 
Консультация в БСТ-11-01</t>
        </r>
      </text>
    </comment>
    <comment ref="U18" authorId="5">
      <text>
        <r>
          <rPr>
            <sz val="8"/>
            <rFont val="Tahoma"/>
            <family val="0"/>
          </rPr>
          <t xml:space="preserve">16.12.2011
Пятница, 4-я пара, аудитория 1-441. 
Консультация в БСТ-11-01
Выбрано ДЗ по теме 13
Виртуальный макияж </t>
        </r>
      </text>
    </comment>
    <comment ref="R40" authorId="5">
      <text>
        <r>
          <rPr>
            <sz val="8"/>
            <rFont val="Tahoma"/>
            <family val="0"/>
          </rPr>
          <t>16.12.2011
Крысь Антон</t>
        </r>
      </text>
    </comment>
    <comment ref="P21" authorId="5">
      <text>
        <r>
          <rPr>
            <sz val="8"/>
            <rFont val="Tahoma"/>
            <family val="0"/>
          </rPr>
          <t>16.12.2011
Пятница, 4-я пара, аудитория 1-441. 
Консультация в БСТ-11-01</t>
        </r>
      </text>
    </comment>
    <comment ref="Q21" authorId="5">
      <text>
        <r>
          <rPr>
            <sz val="8"/>
            <rFont val="Tahoma"/>
            <family val="0"/>
          </rPr>
          <t xml:space="preserve">16.12.2011
</t>
        </r>
      </text>
    </comment>
    <comment ref="AB21" authorId="5">
      <text>
        <r>
          <rPr>
            <sz val="8"/>
            <rFont val="Tahoma"/>
            <family val="0"/>
          </rPr>
          <t xml:space="preserve">16.12.2011
Автомат по КР№1 в связи с успешной защитой отчетов по всем ЛР </t>
        </r>
      </text>
    </comment>
    <comment ref="AC21" authorId="5">
      <text>
        <r>
          <rPr>
            <sz val="8"/>
            <rFont val="Tahoma"/>
            <family val="0"/>
          </rPr>
          <t xml:space="preserve">16.12.2011
Автомат по КР№2 в связи с успешной защитой отчетов по всем ЛР </t>
        </r>
      </text>
    </comment>
    <comment ref="O10" authorId="5">
      <text>
        <r>
          <rPr>
            <sz val="8"/>
            <rFont val="Tahoma"/>
            <family val="0"/>
          </rPr>
          <t>16.12.2011
Пятница, 4-я пара, аудитория 1-441. 
Консультация в БСТ-11-01</t>
        </r>
      </text>
    </comment>
    <comment ref="U10" authorId="5">
      <text>
        <r>
          <rPr>
            <sz val="8"/>
            <rFont val="Tahoma"/>
            <family val="0"/>
          </rPr>
          <t>16.12.2011 
Выбрано ДЗ по теме 2
Видеописьмо</t>
        </r>
      </text>
    </comment>
    <comment ref="O26" authorId="5">
      <text>
        <r>
          <rPr>
            <sz val="8"/>
            <rFont val="Tahoma"/>
            <family val="0"/>
          </rPr>
          <t>16.12.2011
Пятница, 4-я пара, аудитория 1-441. 
Консультация в БСТ-11-01</t>
        </r>
      </text>
    </comment>
    <comment ref="M26" authorId="5">
      <text>
        <r>
          <rPr>
            <sz val="8"/>
            <rFont val="Tahoma"/>
            <family val="0"/>
          </rPr>
          <t>16.12.2011
Пятница, 4-я пара, аудитория 1-441. 
Консультация в БСТ-11-01</t>
        </r>
      </text>
    </comment>
    <comment ref="P18" authorId="5">
      <text>
        <r>
          <rPr>
            <sz val="8"/>
            <rFont val="Tahoma"/>
            <family val="0"/>
          </rPr>
          <t>16.12.2011
Пятница, 4-я пара, аудитория 1-441. 
Консультация в БСТ-11-01</t>
        </r>
      </text>
    </comment>
    <comment ref="V23" authorId="5">
      <text>
        <r>
          <rPr>
            <sz val="8"/>
            <rFont val="Tahoma"/>
            <family val="0"/>
          </rPr>
          <t xml:space="preserve">17.12.2011
На проверку сдан файл со скромным названием Valera.avi 
объемом, соответствующим его автору (&gt;0,6 га). 
Результат проверки: Валера - может! И может, похоже, все, что захочет.. 
И главная проблема теперь заключается в том, что Валера, похоже, сам не знает, чего он хочет..  Кого-нибудь придавить, прирезать - это Валера запросто! 
Вот только - зачем? Сила есть - ума не надо ?  Гм-гм.. 
Когда преподаватель был студентом и жил в общежитии, у них были популярны следующие три темы: вино, женщины и высокие материи. Для Валеры эти темы, судя по всему актуальности не представляют. Тогда что еще?
</t>
        </r>
        <r>
          <rPr>
            <i/>
            <sz val="8"/>
            <rFont val="Tahoma"/>
            <family val="2"/>
          </rPr>
          <t>Эпикриз:</t>
        </r>
        <r>
          <rPr>
            <sz val="8"/>
            <rFont val="Tahoma"/>
            <family val="0"/>
          </rPr>
          <t xml:space="preserve">
Как грится, тяжелый случай... Бывает, конечно, и хуже, но - реже.  Вот ежели бы было наоборот (знает, чего хочет, но - не может), то было бы намного легче.. А если может, но не знает, чего хочет... Тады совсем на душе тяжело... 
Единственное, что может порекомендовать преподаватель, это задать Валере несколько вопросов </t>
        </r>
        <r>
          <rPr>
            <i/>
            <sz val="8"/>
            <rFont val="Tahoma"/>
            <family val="2"/>
          </rPr>
          <t>на засыпку</t>
        </r>
        <r>
          <rPr>
            <sz val="8"/>
            <rFont val="Tahoma"/>
            <family val="0"/>
          </rPr>
          <t xml:space="preserve">. Не для того чтобы получить на них ответы, а для того, чтобы Валера попробовал ответить на них сам - себе. Пусть ночью. Под одеялом. Когда никтьо не видит и не слышит.. 
1. Альпинисты 
Альпинисты идут в горы. Они тратят на это свой отпуск, время, силы, деньги… Иногда даже погибают или получают серьезные увечья. Но даже при самом благоприятном исходе они не получают за эту работу ни денег, ни правительственных наград, ни повышения по службе.. Ни-че-го… "И все таки: зачем вы идете в горы?"  
2. Рыбаки 
Рыбаки едут зимой за город для того, чтобы провести целый день на льду у лунки и возвращаются вечером в город счастливые независимо от того, сколько они выловили рыбы. Почему?  
3. Население РФ 
Население Российской Федерации, начиная с начала 1990-х гг. неуклонно сокращается, несмотря на ежегодный приток иммигрантов. Почему?  
И в заключение самый страшный вопрос - вопрос Чеширского кота. 
</t>
        </r>
        <r>
          <rPr>
            <i/>
            <sz val="8"/>
            <rFont val="Tahoma"/>
            <family val="2"/>
          </rPr>
          <t xml:space="preserve">Алиса справшивает Чеширского кота: 
- Скажите , пожалуйста, куда мне идти? 
- А куда ты хочешь попасть, девочка? 
- А мне все равно...
- Тогда все равно, куда идти.. 
</t>
        </r>
        <r>
          <rPr>
            <sz val="8"/>
            <rFont val="Tahoma"/>
            <family val="0"/>
          </rPr>
          <t xml:space="preserve">
</t>
        </r>
      </text>
    </comment>
    <comment ref="O20" authorId="5">
      <text>
        <r>
          <rPr>
            <sz val="8"/>
            <rFont val="Tahoma"/>
            <family val="0"/>
          </rPr>
          <t xml:space="preserve">17.12.2011 Ауд. 1-334 Суббота 1 пара
Плановое занятие  по ЛР9 в БСТ-11-02
</t>
        </r>
      </text>
    </comment>
    <comment ref="P20" authorId="5">
      <text>
        <r>
          <rPr>
            <sz val="8"/>
            <rFont val="Tahoma"/>
            <family val="0"/>
          </rPr>
          <t xml:space="preserve">17.12.2011 Ауд. 1-334 Суббота 1 пара
Плановое занятие  по ЛР9 в БСТ-11-02
</t>
        </r>
      </text>
    </comment>
    <comment ref="U39" authorId="5">
      <text>
        <r>
          <rPr>
            <sz val="8"/>
            <rFont val="Tahoma"/>
            <family val="0"/>
          </rPr>
          <t>17.12.2011
Курмангали Акылбек Сериккалиулы
23.12.2011
Салямов Динар Рустамович</t>
        </r>
      </text>
    </comment>
    <comment ref="V16" authorId="5">
      <text>
        <r>
          <rPr>
            <sz val="8"/>
            <rFont val="Tahoma"/>
            <family val="0"/>
          </rPr>
          <t xml:space="preserve">17.12.2011
На проверку сдан файл ДЗ.ppt весом почти в 0,4 га. 
Результат проверки. 
Преподаватель чуть со студа не упал, когда все увидел своими собственными глазами. Мидхат как-то очень неординарно мыслит. Главное сделано: звук в презентации есть! И все стоит на своем месте и работает как надо, тут все полный ОК. Но вот что касается содержания.. Можно только выдвигать гипотезы. 
1. По-видимому, Мидхат хотел сказать, что он любит свою республику. Но любит как-то по-своему.. Втихаря, что ли.. Стесняется, может быть? Как тут не вспомнить классика? 
</t>
        </r>
        <r>
          <rPr>
            <i/>
            <sz val="8"/>
            <rFont val="Tahoma"/>
            <family val="2"/>
          </rPr>
          <t xml:space="preserve">Люблю Отчизну я, но странною любовью.. 
</t>
        </r>
        <r>
          <rPr>
            <sz val="8"/>
            <rFont val="Tahoma"/>
            <family val="2"/>
          </rPr>
          <t xml:space="preserve">И в самом деле, странною..  
2. Вопрос Мидхату: есть ли у него на примете девушка, которая ему нравится? Если да, то как он планирует ей об этом сказать? I love you, my darling... 
3. РБ - респулика большая.  Народу много в ней живет. Мидхат сам в Уфе родился, между прочим.. Отсюда следует, что в Уфе есть улица, на которой Мидхат вырос, и дом, в котором он живет, и речки, в которых он летом купается.. Видимо, об этом он рассказывать не хочет.. 
Понял! Ребяты, преподаватель, кажется прокусил Мидхата! В смысле: кем он хочет быть! Ясный перец, Мидхат хочет работать в секретных службах типа там ФСБ, СВР, ФСО и т.п. Чтобы никто не знал, где именно он работает. Вот он и тренируется.. Рассказывает всем о РБ, скоро будет про планету Земля инопланетянам рассказывать..   
Короче, ухо с ним нужно держать востро! 
ДЗ выполнено, выполнено в полном объеме, звук в нем есть, и, честное пионерское, мы никому не будем говорить, что в лесах башкирских всякие непонятные заповедники имеются и даже города есть закрытые типа Межгорье и т.п.  Все это большой-большой секрет!... Никому не говорите!... 
</t>
        </r>
      </text>
    </comment>
    <comment ref="P9" authorId="5">
      <text>
        <r>
          <rPr>
            <sz val="8"/>
            <rFont val="Tahoma"/>
            <family val="0"/>
          </rPr>
          <t xml:space="preserve">17.12.2011 Ауд. 1-334 Суббота 1 пара
Плановое занятие  по ЛР9 в БСТ-11-02
</t>
        </r>
      </text>
    </comment>
    <comment ref="Q9" authorId="5">
      <text>
        <r>
          <rPr>
            <sz val="8"/>
            <rFont val="Tahoma"/>
            <family val="0"/>
          </rPr>
          <t xml:space="preserve">17.12.2011
</t>
        </r>
      </text>
    </comment>
    <comment ref="AB9" authorId="5">
      <text>
        <r>
          <rPr>
            <sz val="8"/>
            <rFont val="Tahoma"/>
            <family val="0"/>
          </rPr>
          <t xml:space="preserve">17.12.2011
Автомат по КР№1 в связи с успешной защитой отчетов по всем ЛР </t>
        </r>
      </text>
    </comment>
    <comment ref="AC9" authorId="5">
      <text>
        <r>
          <rPr>
            <sz val="8"/>
            <rFont val="Tahoma"/>
            <family val="0"/>
          </rPr>
          <t xml:space="preserve">17.12.2011
Автомат по КР№2 в связи с успешной защитой отчетов по всем ЛР </t>
        </r>
      </text>
    </comment>
    <comment ref="P26" authorId="5">
      <text>
        <r>
          <rPr>
            <sz val="8"/>
            <rFont val="Tahoma"/>
            <family val="0"/>
          </rPr>
          <t xml:space="preserve">17.12.2011 Ауд. 1-334 Суббота 1 пара
Плановое занятие  по ЛР9 в БСТ-11-02
</t>
        </r>
      </text>
    </comment>
    <comment ref="P13" authorId="5">
      <text>
        <r>
          <rPr>
            <sz val="8"/>
            <rFont val="Tahoma"/>
            <family val="0"/>
          </rPr>
          <t xml:space="preserve">17.12.2011 Ауд. 1-334 Суббота 1 пара
Плановое занятие  по ЛР9 в БСТ-11-02
</t>
        </r>
      </text>
    </comment>
    <comment ref="O30" authorId="5">
      <text>
        <r>
          <rPr>
            <sz val="8"/>
            <rFont val="Tahoma"/>
            <family val="0"/>
          </rPr>
          <t xml:space="preserve">17.12.2011 Ауд. 1-334 Суббота 1 пара
Плановое занятие  по ЛР9 в БСТ-11-02
</t>
        </r>
      </text>
    </comment>
    <comment ref="U29" authorId="5">
      <text>
        <r>
          <rPr>
            <sz val="8"/>
            <rFont val="Tahoma"/>
            <family val="0"/>
          </rPr>
          <t>17.12.2011
Выбрано ДЗ по теме 2
Видеописьмо</t>
        </r>
      </text>
    </comment>
    <comment ref="Q39" authorId="5">
      <text>
        <r>
          <rPr>
            <sz val="8"/>
            <rFont val="Tahoma"/>
            <family val="0"/>
          </rPr>
          <t>17.12.2011
Семенов Владислав Владимирович
17.12.2011
Курбатов Владимир Анатольевич</t>
        </r>
      </text>
    </comment>
    <comment ref="U13" authorId="5">
      <text>
        <r>
          <rPr>
            <sz val="8"/>
            <rFont val="Tahoma"/>
            <family val="0"/>
          </rPr>
          <t>17.12.2011
Выбрано ДЗ по теме 14
Домашнее видео</t>
        </r>
      </text>
    </comment>
    <comment ref="O23" authorId="5">
      <text>
        <r>
          <rPr>
            <sz val="8"/>
            <rFont val="Tahoma"/>
            <family val="0"/>
          </rPr>
          <t xml:space="preserve">17.12.2011 Ауд. 1-334 Суббота 2 пара
Плановое занятие  по ЛР9 в БСТ-11-03
</t>
        </r>
      </text>
    </comment>
    <comment ref="P23" authorId="5">
      <text>
        <r>
          <rPr>
            <sz val="8"/>
            <rFont val="Tahoma"/>
            <family val="0"/>
          </rPr>
          <t xml:space="preserve">17.12.2011 Ауд. 1-334 Суббота 2 пара
Плановое занятие  по ЛР9 в БСТ-11-03
</t>
        </r>
      </text>
    </comment>
    <comment ref="AE6" authorId="5">
      <text>
        <r>
          <rPr>
            <sz val="8"/>
            <rFont val="Tahoma"/>
            <family val="0"/>
          </rPr>
          <t xml:space="preserve">17.12.2011
Второй в группе зачет-автомат 
</t>
        </r>
      </text>
    </comment>
    <comment ref="O22" authorId="5">
      <text>
        <r>
          <rPr>
            <sz val="8"/>
            <rFont val="Tahoma"/>
            <family val="0"/>
          </rPr>
          <t xml:space="preserve">17.12.2011 Ауд. 1-334 Суббота 2 пара
Плановое занятие  по ЛР9 в БСТ-11-03
</t>
        </r>
      </text>
    </comment>
    <comment ref="P22" authorId="5">
      <text>
        <r>
          <rPr>
            <sz val="8"/>
            <rFont val="Tahoma"/>
            <family val="0"/>
          </rPr>
          <t xml:space="preserve">17.12.2011 Ауд. 1-334 Суббота 2 пара
Плановое занятие  по ЛР9 в БСТ-11-03
</t>
        </r>
      </text>
    </comment>
    <comment ref="U22" authorId="5">
      <text>
        <r>
          <rPr>
            <sz val="8"/>
            <rFont val="Tahoma"/>
            <family val="0"/>
          </rPr>
          <t>17.12.2011
Выбрано ДЗ по теме 14
Домашнее видео</t>
        </r>
      </text>
    </comment>
    <comment ref="AE34" authorId="5">
      <text>
        <r>
          <rPr>
            <sz val="8"/>
            <rFont val="Tahoma"/>
            <family val="0"/>
          </rPr>
          <t xml:space="preserve">17.12.2011
Третий в группе зачет-автомат 
</t>
        </r>
      </text>
    </comment>
    <comment ref="AB34" authorId="5">
      <text>
        <r>
          <rPr>
            <sz val="8"/>
            <rFont val="Tahoma"/>
            <family val="0"/>
          </rPr>
          <t xml:space="preserve">17.12.2011
Автомат по КР№1 в связи с успешной защитой отчетов по всем ЛР </t>
        </r>
      </text>
    </comment>
    <comment ref="AC34" authorId="5">
      <text>
        <r>
          <rPr>
            <sz val="8"/>
            <rFont val="Tahoma"/>
            <family val="0"/>
          </rPr>
          <t xml:space="preserve">17.12.2011
Автомат по КР№2 в связи с успешной защитой отчетов по всем ЛР </t>
        </r>
      </text>
    </comment>
    <comment ref="Q34" authorId="5">
      <text>
        <r>
          <rPr>
            <sz val="8"/>
            <rFont val="Tahoma"/>
            <family val="0"/>
          </rPr>
          <t xml:space="preserve">17.12.2011
</t>
        </r>
      </text>
    </comment>
    <comment ref="O35" authorId="5">
      <text>
        <r>
          <rPr>
            <sz val="8"/>
            <rFont val="Tahoma"/>
            <family val="0"/>
          </rPr>
          <t xml:space="preserve">17.12.2011 Суббота Ауд. 1-435, 3-я пара 
Консультация для группы  БСТ-11-03 
</t>
        </r>
      </text>
    </comment>
    <comment ref="U35" authorId="5">
      <text>
        <r>
          <rPr>
            <sz val="8"/>
            <rFont val="Tahoma"/>
            <family val="0"/>
          </rPr>
          <t>26.11.2011
Выбрано ДЗ по теме 4
Фотоальбом - HTML</t>
        </r>
      </text>
    </comment>
    <comment ref="S39" authorId="4">
      <text>
        <r>
          <rPr>
            <sz val="10"/>
            <rFont val="Tahoma"/>
            <family val="0"/>
          </rPr>
          <t>17.12.2011
Шарифьянов Эдгар Айратович</t>
        </r>
      </text>
    </comment>
    <comment ref="O19" authorId="4">
      <text>
        <r>
          <rPr>
            <sz val="10"/>
            <rFont val="Tahoma"/>
            <family val="0"/>
          </rPr>
          <t xml:space="preserve">17.12.2011 Суббота Ауд. 1-435, 3-я пара 
Консультация для группы  БСТ-11-03 
ЛР9 сдана </t>
        </r>
      </text>
    </comment>
    <comment ref="U19" authorId="5">
      <text>
        <r>
          <rPr>
            <sz val="8"/>
            <rFont val="Tahoma"/>
            <family val="0"/>
          </rPr>
          <t>17.12.2011 
Выбрано ДЗ по теме 2
Видеописьмо</t>
        </r>
      </text>
    </comment>
    <comment ref="P25" authorId="4">
      <text>
        <r>
          <rPr>
            <sz val="10"/>
            <rFont val="Tahoma"/>
            <family val="0"/>
          </rPr>
          <t xml:space="preserve">17.12.2011 Суббота Ауд. 1-435, 3-я пара 
Консультация для группы  БСТ-11-03 
ЛР10 сдана </t>
        </r>
      </text>
    </comment>
    <comment ref="Z16" authorId="5">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17 минут 
Режим сдачи теста - льготный 
Количество ответов 35
Из них правильных ответов  29
Коэффициент К=1,3
ИТОГО 1,3*29=37,7
Распределение правильных ответов по разделам теста 7994
</t>
        </r>
        <r>
          <rPr>
            <b/>
            <i/>
            <sz val="8"/>
            <rFont val="Tahoma"/>
            <family val="2"/>
          </rPr>
          <t>Ошибки и перлы</t>
        </r>
        <r>
          <rPr>
            <sz val="8"/>
            <rFont val="Tahoma"/>
            <family val="0"/>
          </rPr>
          <t xml:space="preserve">
1.47-5 МЯУ!
1.55-1 Гм..
7.39-2 ?
</t>
        </r>
        <r>
          <rPr>
            <b/>
            <i/>
            <sz val="8"/>
            <rFont val="Tahoma"/>
            <family val="2"/>
          </rPr>
          <t xml:space="preserve">DS: </t>
        </r>
        <r>
          <rPr>
            <sz val="8"/>
            <rFont val="Tahoma"/>
            <family val="0"/>
          </rPr>
          <t xml:space="preserve">
Перлов мало
</t>
        </r>
        <r>
          <rPr>
            <b/>
            <i/>
            <sz val="8"/>
            <rFont val="Tahoma"/>
            <family val="2"/>
          </rPr>
          <t>Выписной эпикриз</t>
        </r>
        <r>
          <rPr>
            <sz val="8"/>
            <rFont val="Tahoma"/>
            <family val="0"/>
          </rPr>
          <t xml:space="preserve">
Мидхат тест по информатике сдал
 </t>
        </r>
      </text>
    </comment>
    <comment ref="AE16" authorId="5">
      <text>
        <r>
          <rPr>
            <sz val="8"/>
            <rFont val="Tahoma"/>
            <family val="0"/>
          </rPr>
          <t>17.12.2011
Сданная ЛР6_1 уходит бонусом на весну 
(если сам Мидхат про нее не забудет)</t>
        </r>
      </text>
    </comment>
    <comment ref="Z14" authorId="5">
      <text>
        <r>
          <rPr>
            <sz val="8"/>
            <rFont val="Tahoma"/>
            <family val="2"/>
          </rPr>
          <t xml:space="preserve">16.12.2011
Результат проверки решенного теста 
Время решения теста 40 минут 
Аудитория 1-441
Режим сдачи теста - льготный 
Количество ответов 35
Из них правильных ответов 24
Распределение правильных ответов по разделам теста 6891
Анамнез
16.12.2011 Допущена к тесту
16.12.2011 Плюс один перл к боевому тесту: при защите отчета по ЛР10 (ауд. 1-434)
Перлы
1.18-1  У Вики дома жесткий диск объемом 500 Гигабит... 
1.44-4  Не глядя? 
2.19-4  И Как же это он обрабатывает-то? Перл №4 
2.34-2 (ИТ 1.4)
2.45-1  Вика дома свой ПК не выключает !  
2.55-3  Тяф-ф!
3.55-1  Где-где?
7.16-4 ... Вынос тела преподавателя... 
7.30-2 С оркестром 
DS: 
9 перлов - это КРУТО! И еще один перл вдогонку..  ИТОГО 10 перлов 
Ах, Вика, Вика, Вика....
Преподаватель же предупреждал! 
Выписной эпикриз
Тест принять, но выдать ЛР6_1 + ЛР3_1 
 </t>
        </r>
        <r>
          <rPr>
            <sz val="8"/>
            <rFont val="Tahoma"/>
            <family val="0"/>
          </rPr>
          <t xml:space="preserve">
</t>
        </r>
      </text>
    </comment>
    <comment ref="Z9" authorId="5">
      <text>
        <r>
          <rPr>
            <sz val="8"/>
            <rFont val="Tahoma"/>
            <family val="2"/>
          </rPr>
          <t>17.12.2011</t>
        </r>
        <r>
          <rPr>
            <b/>
            <sz val="8"/>
            <rFont val="Tahoma"/>
            <family val="2"/>
          </rPr>
          <t xml:space="preserve">
Результат проверки решенного теста </t>
        </r>
        <r>
          <rPr>
            <sz val="8"/>
            <rFont val="Tahoma"/>
            <family val="0"/>
          </rPr>
          <t xml:space="preserve">
Время решения теста 52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Тест сдан
Распределение правильных ответов по разделам теста 7883
</t>
        </r>
        <r>
          <rPr>
            <b/>
            <sz val="8"/>
            <rFont val="Tahoma"/>
            <family val="2"/>
          </rPr>
          <t xml:space="preserve">Анамнез </t>
        </r>
        <r>
          <rPr>
            <sz val="8"/>
            <rFont val="Tahoma"/>
            <family val="0"/>
          </rPr>
          <t xml:space="preserve">
ИТ </t>
        </r>
        <r>
          <rPr>
            <i/>
            <sz val="8"/>
            <rFont val="Tahoma"/>
            <family val="2"/>
          </rPr>
          <t xml:space="preserve">16.12.2011 К бою готов!
10.12.2011 Плюс один перл к боевому тесту: спасибо Валере Минибаеву </t>
        </r>
        <r>
          <rPr>
            <sz val="8"/>
            <rFont val="Tahoma"/>
            <family val="0"/>
          </rPr>
          <t xml:space="preserve">
</t>
        </r>
        <r>
          <rPr>
            <b/>
            <i/>
            <sz val="8"/>
            <rFont val="Tahoma"/>
            <family val="2"/>
          </rPr>
          <t xml:space="preserve">Результаты поиска добычи: </t>
        </r>
        <r>
          <rPr>
            <sz val="8"/>
            <rFont val="Tahoma"/>
            <family val="0"/>
          </rPr>
          <t xml:space="preserve">
1.46-1 Попался, который кусался! 
1.51-1 Правда?
1.60-5 Не-а!
2.34-3 (ИТ 1.4) 
3.18-1 Как это? А если 2 разных?
3.42-3 ?
7.16-1 Есть контакт!
</t>
        </r>
        <r>
          <rPr>
            <b/>
            <i/>
            <sz val="8"/>
            <rFont val="Tahoma"/>
            <family val="2"/>
          </rPr>
          <t xml:space="preserve">DS: </t>
        </r>
        <r>
          <rPr>
            <sz val="8"/>
            <rFont val="Tahoma"/>
            <family val="0"/>
          </rPr>
          <t xml:space="preserve">
Почти 5 перлов, можно сказать, что 5 есть, но можно.. 
Итак, дополнительный перл от Валеры Минибьаева становится решающим аргументом в пользу ЛР6_1 
Однако, Артем ЛР6_1 уже сдал.. Во дает! Ну, тогда ЛР5_1 и точка. 
</t>
        </r>
        <r>
          <rPr>
            <b/>
            <i/>
            <sz val="8"/>
            <rFont val="Tahoma"/>
            <family val="2"/>
          </rPr>
          <t>Выписной эпикриз
5</t>
        </r>
        <r>
          <rPr>
            <sz val="8"/>
            <rFont val="Tahoma"/>
            <family val="0"/>
          </rPr>
          <t xml:space="preserve"> перлов = ЛР5_1  
Конечно, Артем может ее бонусом закрыть, но это уже его личное дело.. 
</t>
        </r>
      </text>
    </comment>
    <comment ref="Z8" authorId="5">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33
Тест сдан
Распределение правильных ответов по разделам теста9-10-9-5
</t>
        </r>
        <r>
          <rPr>
            <b/>
            <i/>
            <sz val="8"/>
            <rFont val="Tahoma"/>
            <family val="2"/>
          </rPr>
          <t>Ошибки</t>
        </r>
        <r>
          <rPr>
            <sz val="8"/>
            <rFont val="Tahoma"/>
            <family val="0"/>
          </rPr>
          <t xml:space="preserve">
1.89-3 Трезвость - норма жизни!
3.81-4 - Бес попутал?
</t>
        </r>
        <r>
          <rPr>
            <b/>
            <i/>
            <sz val="8"/>
            <rFont val="Tahoma"/>
            <family val="2"/>
          </rPr>
          <t xml:space="preserve">DS: </t>
        </r>
        <r>
          <rPr>
            <sz val="8"/>
            <rFont val="Tahoma"/>
            <family val="0"/>
          </rPr>
          <t xml:space="preserve">
Похоже, это уже точно будет первое место в группе по тестированию 
</t>
        </r>
      </text>
    </comment>
    <comment ref="AE8" authorId="5">
      <text>
        <r>
          <rPr>
            <sz val="8"/>
            <rFont val="Tahoma"/>
            <family val="0"/>
          </rPr>
          <t>17.12.2011
Тест 33 - это рекорд!</t>
        </r>
      </text>
    </comment>
    <comment ref="Y6" authorId="5">
      <text>
        <r>
          <rPr>
            <sz val="8"/>
            <rFont val="Tahoma"/>
            <family val="0"/>
          </rPr>
          <t xml:space="preserve">18.11.2011
Ну, что ж, Руфина, а теперь уже можно и посмотреть.. В смысле: количество перлов посчитать.. 
09.12.2011
Четвертая в группе успешно защитила все 13ЛР
 Cделан вывод: Руфина принялась всерьез за Артура Ахметзянова из БСТ-11-02.  Поэтому  
ее можно особо сильно не достреливать: все ж таки важным делом Руфина занимается!  </t>
        </r>
      </text>
    </comment>
    <comment ref="Y7" authorId="5">
      <text>
        <r>
          <rPr>
            <sz val="8"/>
            <rFont val="Tahoma"/>
            <family val="0"/>
          </rPr>
          <t xml:space="preserve">21.11.2011
</t>
        </r>
      </text>
    </comment>
    <comment ref="Y8" authorId="5">
      <text>
        <r>
          <rPr>
            <sz val="8"/>
            <rFont val="Tahoma"/>
            <family val="0"/>
          </rPr>
          <t xml:space="preserve">10.12.2011
</t>
        </r>
      </text>
    </comment>
    <comment ref="Y9" authorId="5">
      <text>
        <r>
          <rPr>
            <sz val="8"/>
            <rFont val="Tahoma"/>
            <family val="0"/>
          </rPr>
          <t xml:space="preserve">16.12.2011
К бою готов!
10.12.2011
Плюс один перл к боевому тесту: спасибо Валере Минибаеву </t>
        </r>
      </text>
    </comment>
    <comment ref="Y10" authorId="5">
      <text>
        <r>
          <rPr>
            <sz val="8"/>
            <rFont val="Tahoma"/>
            <family val="0"/>
          </rPr>
          <t>16.12.2011</t>
        </r>
      </text>
    </comment>
    <comment ref="Y11" authorId="5">
      <text>
        <r>
          <rPr>
            <sz val="8"/>
            <rFont val="Tahoma"/>
            <family val="0"/>
          </rPr>
          <t xml:space="preserve">02.12.2011
Обоим Гарифуллиным зеленый свет! 
 Cделан вывод: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text>
    </comment>
    <comment ref="Y12" authorId="5">
      <text>
        <r>
          <rPr>
            <sz val="8"/>
            <rFont val="Tahoma"/>
            <family val="0"/>
          </rPr>
          <t xml:space="preserve">11.11.2011
Решение призывной комиссии: допустить Рустама к решению боевого теста </t>
        </r>
      </text>
    </comment>
    <comment ref="Y13" authorId="5">
      <text>
        <r>
          <rPr>
            <sz val="8"/>
            <rFont val="Tahoma"/>
            <family val="0"/>
          </rPr>
          <t xml:space="preserve">17.12.2011
Есть допуск к тесту! 
</t>
        </r>
      </text>
    </comment>
    <comment ref="Y14" authorId="5">
      <text>
        <r>
          <rPr>
            <sz val="8"/>
            <rFont val="Tahoma"/>
            <family val="0"/>
          </rPr>
          <t>16.12.2011
Допущена к тесту
16.12.2011
Плюс один перл к боевому тесту: при защите отчета по ЛР10 (ауд. 1-434)</t>
        </r>
      </text>
    </comment>
    <comment ref="Y15" authorId="5">
      <text>
        <r>
          <rPr>
            <sz val="8"/>
            <rFont val="Tahoma"/>
            <family val="0"/>
          </rPr>
          <t xml:space="preserve">18.11.2011
Вскрытие (проверка решенного Максимом боевого  теста) покажет, о чем идет речь: о знании Максимом HTML или же все таки… информатики. 
</t>
        </r>
        <r>
          <rPr>
            <b/>
            <sz val="8"/>
            <rFont val="Tahoma"/>
            <family val="2"/>
          </rPr>
          <t xml:space="preserve">Вывод: </t>
        </r>
        <r>
          <rPr>
            <sz val="8"/>
            <rFont val="Tahoma"/>
            <family val="0"/>
          </rPr>
          <t xml:space="preserve">
Проверять тест </t>
        </r>
        <r>
          <rPr>
            <i/>
            <sz val="8"/>
            <rFont val="Tahoma"/>
            <family val="2"/>
          </rPr>
          <t xml:space="preserve">с особым </t>
        </r>
        <r>
          <rPr>
            <sz val="8"/>
            <rFont val="Tahoma"/>
            <family val="0"/>
          </rPr>
          <t xml:space="preserve">пристрастием. 
Задача: набрать хотя бы 5 перлов </t>
        </r>
      </text>
    </comment>
    <comment ref="Y16" authorId="5">
      <text>
        <r>
          <rPr>
            <sz val="8"/>
            <rFont val="Tahoma"/>
            <family val="0"/>
          </rPr>
          <t xml:space="preserve">17.12.2011
Есть допуск ! 
10.12.2011
Плюс один перл к боевому тесту: спасибо Валере Минибаеву </t>
        </r>
      </text>
    </comment>
    <comment ref="Y18" authorId="5">
      <text>
        <r>
          <rPr>
            <sz val="8"/>
            <rFont val="Tahoma"/>
            <family val="0"/>
          </rPr>
          <t xml:space="preserve">09.12.2011
Есть допуск к тесту!
</t>
        </r>
      </text>
    </comment>
    <comment ref="Y20" authorId="5">
      <text>
        <r>
          <rPr>
            <sz val="8"/>
            <rFont val="Tahoma"/>
            <family val="0"/>
          </rPr>
          <t xml:space="preserve">17.12.2011
Есть допуск к тесту! 
25.11.2011
Акылбек оказался о-очень хитрым парнем..  Сдал-таки ЛР3 О.П. Тулуповой и удрал ! Взять на мушку при проверке теста!!! </t>
        </r>
      </text>
    </comment>
    <comment ref="Y21" authorId="5">
      <text>
        <r>
          <rPr>
            <sz val="8"/>
            <rFont val="Tahoma"/>
            <family val="0"/>
          </rPr>
          <t xml:space="preserve">14.11.2011
Осталось защитить ЛР6,7,8,9 и можно решать боевой тест </t>
        </r>
      </text>
    </comment>
    <comment ref="Y22" authorId="5">
      <text>
        <r>
          <rPr>
            <sz val="8"/>
            <rFont val="Tahoma"/>
            <family val="0"/>
          </rPr>
          <t xml:space="preserve">17.12.2011
Есть допуск ! 
</t>
        </r>
      </text>
    </comment>
    <comment ref="Y23" authorId="5">
      <text>
        <r>
          <rPr>
            <sz val="8"/>
            <rFont val="Tahoma"/>
            <family val="0"/>
          </rPr>
          <t>14.11.2011
Валере: зеленый свет на пути к тесту
Нужно только ЛР9 защитить и все которые до нее</t>
        </r>
      </text>
    </comment>
    <comment ref="Y27" authorId="5">
      <text>
        <r>
          <rPr>
            <sz val="8"/>
            <rFont val="Tahoma"/>
            <family val="0"/>
          </rPr>
          <t xml:space="preserve">09.12.2011
Есть допуск к тесту !
02.12.2011
Третья в группе успешно защитила все 13ЛР
 Cделан вывод: Регина не знает, или </t>
        </r>
        <r>
          <rPr>
            <i/>
            <sz val="8"/>
            <rFont val="Tahoma"/>
            <family val="2"/>
          </rPr>
          <t>делает вид</t>
        </r>
        <r>
          <rPr>
            <sz val="8"/>
            <rFont val="Tahoma"/>
            <family val="0"/>
          </rPr>
          <t>, что не знает, что она совершенного наглым образом удрала от преподавателя во время его осенней охоты. 
Взять Регину на мушку при проверке теста!</t>
        </r>
      </text>
    </comment>
    <comment ref="Y28" authorId="5">
      <text>
        <r>
          <rPr>
            <sz val="8"/>
            <rFont val="Tahoma"/>
            <family val="0"/>
          </rPr>
          <t>21.11.2011
Флаг в руки Динару! 
03.12.2011
Плюс один перл к тесту (защита ЛР4 - Фазылов)</t>
        </r>
      </text>
    </comment>
    <comment ref="Y30" authorId="5">
      <text>
        <r>
          <rPr>
            <sz val="8"/>
            <rFont val="Tahoma"/>
            <family val="0"/>
          </rPr>
          <t>16.12.2011
Вперед!</t>
        </r>
      </text>
    </comment>
    <comment ref="Y32" authorId="5">
      <text>
        <r>
          <rPr>
            <sz val="8"/>
            <rFont val="Tahoma"/>
            <family val="0"/>
          </rPr>
          <t xml:space="preserve">14.11.2011
Тагир может смело идти вперед! </t>
        </r>
      </text>
    </comment>
    <comment ref="Y34" authorId="5">
      <text>
        <r>
          <rPr>
            <sz val="8"/>
            <rFont val="Tahoma"/>
            <family val="0"/>
          </rPr>
          <t xml:space="preserve">21.11.2011
Флаг в руки и Алику тоже ! 
02.12.2011
Пятница, ауд. 1-334, 1 пара 
Плановое лабораторное занятие по информатике в группе БСТ-11-01 
Сдано Еникеву Ф.У. 
Алик с боем прорвался вперед! Но в результате защиты получил одно боевое ранение: плюс перл к боевому тесту (в аудитории 1-434 занятия по информатике не проводятся) </t>
        </r>
      </text>
    </comment>
    <comment ref="Y35" authorId="4">
      <text>
        <r>
          <rPr>
            <sz val="10"/>
            <rFont val="Tahoma"/>
            <family val="0"/>
          </rPr>
          <t xml:space="preserve">17.02.2011
Сдал 4 ИТ, из низ 3 на 15. Очень похоже на знание HTML. При проверке теста  проявить особую бдительность. Жулик по крови. 
09.12.2011
Сдал ЛР1 жульническим образом Ольге Павловне 
Взять Эдгара на мушку при проверке теста </t>
        </r>
      </text>
    </comment>
    <comment ref="Q20" authorId="5">
      <text>
        <r>
          <rPr>
            <sz val="8"/>
            <rFont val="Tahoma"/>
            <family val="0"/>
          </rPr>
          <t xml:space="preserve">16.12.2011
</t>
        </r>
      </text>
    </comment>
    <comment ref="AB20" authorId="5">
      <text>
        <r>
          <rPr>
            <sz val="8"/>
            <rFont val="Tahoma"/>
            <family val="0"/>
          </rPr>
          <t xml:space="preserve">17.12.2011
Автомат по КР№1 в связи с успешной защитой отчетов по всем ЛР </t>
        </r>
      </text>
    </comment>
    <comment ref="AC20" authorId="5">
      <text>
        <r>
          <rPr>
            <sz val="8"/>
            <rFont val="Tahoma"/>
            <family val="0"/>
          </rPr>
          <t xml:space="preserve">17.12.2011
Автомат по КР№2 в связи с успешной защитой отчетов по всем ЛР </t>
        </r>
      </text>
    </comment>
    <comment ref="U17" authorId="4">
      <text>
        <r>
          <rPr>
            <sz val="10"/>
            <rFont val="Tahoma"/>
            <family val="0"/>
          </rPr>
          <t xml:space="preserve">17.12.2011
Зачислен в группу осеннего десанта 2011 </t>
        </r>
      </text>
    </comment>
    <comment ref="U24" authorId="4">
      <text>
        <r>
          <rPr>
            <sz val="10"/>
            <rFont val="Tahoma"/>
            <family val="0"/>
          </rPr>
          <t xml:space="preserve">26.12.2011
За успешный тест и 100% посещение в  добровольно-принудительном порядке выдано ДЗ по теме 9: найти домашнюю страничку преподавателя 
24.12.2011
Зачислен в пацифисты 
17.12.2011
Кандидат в группу осеннего десанта </t>
        </r>
      </text>
    </comment>
    <comment ref="Q22" authorId="5">
      <text>
        <r>
          <rPr>
            <sz val="8"/>
            <rFont val="Tahoma"/>
            <family val="0"/>
          </rPr>
          <t xml:space="preserve">16.12.2011
</t>
        </r>
      </text>
    </comment>
    <comment ref="AB22" authorId="5">
      <text>
        <r>
          <rPr>
            <sz val="8"/>
            <rFont val="Tahoma"/>
            <family val="0"/>
          </rPr>
          <t xml:space="preserve">17.12.2011
Автомат по КР№1 в связи с успешной защитой отчетов по всем ЛР </t>
        </r>
      </text>
    </comment>
    <comment ref="AC22" authorId="5">
      <text>
        <r>
          <rPr>
            <sz val="8"/>
            <rFont val="Tahoma"/>
            <family val="0"/>
          </rPr>
          <t xml:space="preserve">17.12.2011
Автомат по КР№2 в связи с успешной защитой отчетов по всем ЛР </t>
        </r>
      </text>
    </comment>
    <comment ref="U26" authorId="4">
      <text>
        <r>
          <rPr>
            <sz val="10"/>
            <rFont val="Tahoma"/>
            <family val="0"/>
          </rPr>
          <t>23.12.2011
Выбрано ДЗ по теме 1 
Стеганография 
Звук в видеопоток
17.12.2011
Пацифист</t>
        </r>
      </text>
    </comment>
    <comment ref="O17" authorId="5">
      <text>
        <r>
          <rPr>
            <sz val="8"/>
            <rFont val="Tahoma"/>
            <family val="0"/>
          </rPr>
          <t xml:space="preserve">11.01.2012
Результат проверки с ПК преподавателя 
ЛР9 принята 
10.01.2012
Результат проверки с ПК преподавателя 
ЛР9 в папке студента отсутствует 
16.12.2011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24" authorId="5">
      <text>
        <r>
          <rPr>
            <sz val="8"/>
            <rFont val="Tahoma"/>
            <family val="0"/>
          </rPr>
          <t xml:space="preserve">23.12.2011 Пятница Ауд. 1-441, 4-я пара 
Консультация для группы  БСТ-11-01 
ЛР9 сдана 
16.12.2011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28" authorId="5">
      <text>
        <r>
          <rPr>
            <sz val="8"/>
            <rFont val="Tahoma"/>
            <family val="0"/>
          </rPr>
          <t xml:space="preserve">26.12.2011
Результат проверки с ПК преподавателя: 
Полный хоккей.. 
20.12.2011
Результат проверки с ПК преподавателя: 
ЛР9 просто не доведена. 
16.12.2011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29" authorId="5">
      <text>
        <r>
          <rPr>
            <sz val="8"/>
            <rFont val="Tahoma"/>
            <family val="0"/>
          </rPr>
          <t xml:space="preserve">26.12.2011
Результат проверки с ПК преподавателя: 
Принято с оговорками. Нет рисунка, по которому кликать. Нет анимашки Семенов (скрытный тип!)
20.12.2011
Результат проверки с ПК преподавателя: 
Тот же самый косяк в в ЛР9: Иванов
16.12.2011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31" authorId="5">
      <text>
        <r>
          <rPr>
            <sz val="8"/>
            <rFont val="Tahoma"/>
            <family val="0"/>
          </rPr>
          <t xml:space="preserve">13.01.2012
Результат проверки с ПК преподавателя: 
Принято
10.01.2012
Результат проверки с ПК преподавателя: 
Все то же самое. 
Ссылки не работают. Рисунков нет. 
26.12.2011
Результат проверки с ПК преподавателя: 
Ссылки не работают. Рисунков нет. 
20.12.2011
Результат проверки с ПК преподавателя: 
В папке Хайбуллиной ЛР9 не обнаружена 
16.12.2011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Q32" authorId="5">
      <text>
        <r>
          <rPr>
            <sz val="8"/>
            <rFont val="Tahoma"/>
            <family val="0"/>
          </rPr>
          <t xml:space="preserve">16.12.2011
</t>
        </r>
      </text>
    </comment>
    <comment ref="AB32" authorId="5">
      <text>
        <r>
          <rPr>
            <sz val="8"/>
            <rFont val="Tahoma"/>
            <family val="0"/>
          </rPr>
          <t xml:space="preserve">17.12.2011
Автомат по КР№1 в связи с успешной защитой отчетов по всем ЛР </t>
        </r>
      </text>
    </comment>
    <comment ref="AC32" authorId="5">
      <text>
        <r>
          <rPr>
            <sz val="8"/>
            <rFont val="Tahoma"/>
            <family val="0"/>
          </rPr>
          <t xml:space="preserve">17.12.2011
Автомат по КР№2 в связи с успешной защитой отчетов по всем ЛР </t>
        </r>
      </text>
    </comment>
    <comment ref="U28" authorId="4">
      <text>
        <r>
          <rPr>
            <sz val="10"/>
            <rFont val="Tahoma"/>
            <family val="0"/>
          </rPr>
          <t xml:space="preserve">23.12.2011 
Выбрано ДЗ по теме 6
Программы для изменения голоса
17.12.2011
Кандидат в группу осеннего десанта </t>
        </r>
      </text>
    </comment>
    <comment ref="U31" authorId="4">
      <text>
        <r>
          <rPr>
            <sz val="10"/>
            <rFont val="Tahoma"/>
            <family val="0"/>
          </rPr>
          <t xml:space="preserve">24.12.2011
Выбрала на свой страх и риск ДЗ по теме 20, поставив на кон ЛР3Д и ЛР6Д (см. объявление от 24.12.2011 Плановые занятия по информатике на 17 неделе, Дополнение от 24.12.2011 , п. 2). 
Задание: свой фотография до и после 
17.12.2011
Кандидат в группу осеннего десанта </t>
        </r>
      </text>
    </comment>
    <comment ref="Q38" authorId="0">
      <text>
        <r>
          <rPr>
            <sz val="8"/>
            <rFont val="Tahoma"/>
            <family val="2"/>
          </rPr>
          <t>НЕ сдали ЛР10</t>
        </r>
      </text>
    </comment>
    <comment ref="AA38" authorId="0">
      <text>
        <r>
          <rPr>
            <sz val="8"/>
            <rFont val="Tahoma"/>
            <family val="2"/>
          </rPr>
          <t>НЕ сдавали тест
по информатике</t>
        </r>
      </text>
    </comment>
    <comment ref="T29" authorId="4">
      <text>
        <r>
          <rPr>
            <sz val="10"/>
            <rFont val="Tahoma"/>
            <family val="0"/>
          </rPr>
          <t xml:space="preserve">17.12.2011
Выбрал тему ДЗ </t>
        </r>
        <r>
          <rPr>
            <i/>
            <sz val="10"/>
            <rFont val="Tahoma"/>
            <family val="2"/>
          </rPr>
          <t>до</t>
        </r>
        <r>
          <rPr>
            <sz val="10"/>
            <rFont val="Tahoma"/>
            <family val="0"/>
          </rPr>
          <t xml:space="preserve"> того как сдал ЛР5,6,7,8,9  
Кандидат на незачет-автомат 
Как минимум: минимум ЛР6_1 вдогонку 
Если Владислав несогласен, преподаватель готов проставить в ведомость "незачет" уже сейчас </t>
        </r>
      </text>
    </comment>
    <comment ref="T36" authorId="4">
      <text>
        <r>
          <rPr>
            <sz val="10"/>
            <rFont val="Tahoma"/>
            <family val="0"/>
          </rPr>
          <t xml:space="preserve">17.12.2011
Выбрал тему ДЗ </t>
        </r>
        <r>
          <rPr>
            <i/>
            <sz val="10"/>
            <rFont val="Tahoma"/>
            <family val="2"/>
          </rPr>
          <t>до</t>
        </r>
        <r>
          <rPr>
            <sz val="10"/>
            <rFont val="Tahoma"/>
            <family val="0"/>
          </rPr>
          <t xml:space="preserve"> того как сдал ЛР6 
Кандидат на незачет-автомат 
</t>
        </r>
      </text>
    </comment>
    <comment ref="Y17"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11.01.2011 Плюс два перла по итогам проверки ЛР10 </t>
        </r>
      </text>
    </comment>
    <comment ref="Y19"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24"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26"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25"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33" authorId="5">
      <text>
        <r>
          <rPr>
            <sz val="8"/>
            <rFont val="Tahoma"/>
            <family val="0"/>
          </rPr>
          <t>16.12.2011
Плюс один перл к боевому тесту: спасибо Вике Дувакиной
20.12.2011
Зачислена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t>
        </r>
      </text>
    </comment>
    <comment ref="Y37" authorId="3">
      <text>
        <r>
          <rPr>
            <sz val="8"/>
            <rFont val="Tahoma"/>
            <family val="0"/>
          </rPr>
          <t xml:space="preserve">Всего в группе получили допуск к выполнению боевого задания </t>
        </r>
      </text>
    </comment>
    <comment ref="Y38" authorId="4">
      <text>
        <r>
          <rPr>
            <sz val="10"/>
            <rFont val="Tahoma"/>
            <family val="0"/>
          </rPr>
          <t xml:space="preserve">Зачислены в штрафную роту </t>
        </r>
      </text>
    </comment>
    <comment ref="V7" authorId="5">
      <text>
        <r>
          <rPr>
            <sz val="8"/>
            <rFont val="Tahoma"/>
            <family val="0"/>
          </rPr>
          <t>23.12.2011
Сдан файл с гимномреспублики 
ДЗ принято 
17.12.2011
На проверку сданы файлы 
Ахметзянов Айдар Рафисович [Автосохраненный].pptx
- Bez nazvaniya.mp3
Прочитать файл с расширением  pptx не удается
Нужен файл 
Ахметзянов Айдар Рафисович.ppt</t>
        </r>
      </text>
    </comment>
    <comment ref="Q13" authorId="5">
      <text>
        <r>
          <rPr>
            <sz val="8"/>
            <rFont val="Tahoma"/>
            <family val="0"/>
          </rPr>
          <t xml:space="preserve">20.12.2011
</t>
        </r>
      </text>
    </comment>
    <comment ref="AB13" authorId="5">
      <text>
        <r>
          <rPr>
            <sz val="8"/>
            <rFont val="Tahoma"/>
            <family val="0"/>
          </rPr>
          <t xml:space="preserve">20.12.2011
Автомат по КР№1 в связи с успешной защитой отчетов по всем ЛР </t>
        </r>
      </text>
    </comment>
    <comment ref="AC13" authorId="5">
      <text>
        <r>
          <rPr>
            <sz val="8"/>
            <rFont val="Tahoma"/>
            <family val="0"/>
          </rPr>
          <t xml:space="preserve">20.12.2011
Автомат по КР№2 в связи с успешной защитой отчетов по всем ЛР </t>
        </r>
      </text>
    </comment>
    <comment ref="V25" authorId="5">
      <text>
        <r>
          <rPr>
            <sz val="8"/>
            <rFont val="Tahoma"/>
            <family val="0"/>
          </rPr>
          <t xml:space="preserve">23.12.2011
Файл Nuriahmetova дз.pptx не читается 
20.12.2011
В папке Нуриахметовой обнаружено многообещающее выполненое ДЗ, сохраненное в  формете  pptx
Моя семья.pptx
В таком виде ДЗ проверить нет возможности </t>
        </r>
      </text>
    </comment>
    <comment ref="P29" authorId="5">
      <text>
        <r>
          <rPr>
            <sz val="8"/>
            <rFont val="Tahoma"/>
            <family val="0"/>
          </rPr>
          <t>26.12.2011
Результат проверки с ПК преподавателя: 
Принято с оговорками
ЛР9 идет не туда 
Плюс 1 перл к тесту за 1-434 
20.12.2011
Результат проверки с ПК преподавателя: 
В ЛР10 все файлы docx, xlsx, pptx нужно заменить на doc, xls, ppt</t>
        </r>
      </text>
    </comment>
    <comment ref="P28" authorId="5">
      <text>
        <r>
          <rPr>
            <sz val="8"/>
            <rFont val="Tahoma"/>
            <family val="0"/>
          </rPr>
          <t xml:space="preserve">27.12.2011
Результат проверки с ПК преподавателя: 
Обнаружена новая папка с файлом 
salyamov10.htm
В принципе в нем даже некоторые ссылки работают
Решение преподавателя: перевести Динара в спецназ и принять ЛР10 
26.12.2011
Результат проверки с ПК преподавателя: 
На Западном фронте без перемен
20.12.2011
Результат проверки с ПК преподавателя: 
Отчетные файлы по ЛР10 - это КРУТО! </t>
        </r>
      </text>
    </comment>
    <comment ref="AE11" authorId="5">
      <text>
        <r>
          <rPr>
            <sz val="8"/>
            <rFont val="Tahoma"/>
            <family val="0"/>
          </rPr>
          <t xml:space="preserve">23.12.2011
</t>
        </r>
      </text>
    </comment>
    <comment ref="AG16" authorId="5">
      <text>
        <r>
          <rPr>
            <sz val="8"/>
            <rFont val="Tahoma"/>
            <family val="0"/>
          </rPr>
          <t>23.12.2011
Проставил в зачетку и ведомость</t>
        </r>
      </text>
    </comment>
    <comment ref="AG34" authorId="5">
      <text>
        <r>
          <rPr>
            <sz val="8"/>
            <rFont val="Tahoma"/>
            <family val="0"/>
          </rPr>
          <t>23.12.2011
Проставил в зачетку и ведомость</t>
        </r>
      </text>
    </comment>
    <comment ref="AE23" authorId="5">
      <text>
        <r>
          <rPr>
            <sz val="8"/>
            <rFont val="Tahoma"/>
            <family val="0"/>
          </rPr>
          <t xml:space="preserve">23.12.2011
</t>
        </r>
      </text>
    </comment>
    <comment ref="AB23" authorId="5">
      <text>
        <r>
          <rPr>
            <sz val="8"/>
            <rFont val="Tahoma"/>
            <family val="0"/>
          </rPr>
          <t xml:space="preserve">23.12.2011
Автомат по КР№1 в связи с успешной защитой отчетов по всем ЛР </t>
        </r>
      </text>
    </comment>
    <comment ref="AC23" authorId="5">
      <text>
        <r>
          <rPr>
            <sz val="8"/>
            <rFont val="Tahoma"/>
            <family val="0"/>
          </rPr>
          <t xml:space="preserve">23.12.2011
Автомат по КР№2 в связи с успешной защитой отчетов по всем ЛР </t>
        </r>
      </text>
    </comment>
    <comment ref="U20" authorId="5">
      <text>
        <r>
          <rPr>
            <sz val="8"/>
            <rFont val="Tahoma"/>
            <family val="0"/>
          </rPr>
          <t>17.12.2011 
Выбрано ДЗ по теме 6
Программы для изменения голоса</t>
        </r>
      </text>
    </comment>
    <comment ref="V12" authorId="5">
      <text>
        <r>
          <rPr>
            <sz val="8"/>
            <rFont val="Tahoma"/>
            <family val="0"/>
          </rPr>
          <t xml:space="preserve">23.12.2011
ДЗ выполнено
Сдано
Принято
</t>
        </r>
      </text>
    </comment>
    <comment ref="AE12" authorId="5">
      <text>
        <r>
          <rPr>
            <sz val="8"/>
            <rFont val="Tahoma"/>
            <family val="0"/>
          </rPr>
          <t xml:space="preserve">23.12.2011
</t>
        </r>
      </text>
    </comment>
    <comment ref="AE21" authorId="5">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t>
        </r>
      </text>
    </comment>
    <comment ref="Z20" authorId="5">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25
Тест  сдан
Распределение правильных ответов по разделам теста 8872
</t>
        </r>
        <r>
          <rPr>
            <b/>
            <i/>
            <sz val="8"/>
            <rFont val="Tahoma"/>
            <family val="2"/>
          </rPr>
          <t xml:space="preserve">Результаты поиска добычи: </t>
        </r>
        <r>
          <rPr>
            <sz val="8"/>
            <rFont val="Tahoma"/>
            <family val="0"/>
          </rPr>
          <t xml:space="preserve">
1.24-5 Ух, ты!
1.59-4 Не-а!
2.16-4 Правда?
2.63-1 ОГО!
3.52-4 СУПЕР!
ИТОГО 4,5 перла, т.е. на грани 
Другие показатели: ЛР ОК, ИТ ОК, посещение  1 пропуск,  
перл по предмету только 1 (3.52-4)
Решение преподавателя:  Тест сдан без последствий, но с последним китайским Курмангали. 
Весной взять его под особый контроль 
</t>
        </r>
      </text>
    </comment>
    <comment ref="AE20" authorId="5">
      <text>
        <r>
          <rPr>
            <sz val="8"/>
            <rFont val="Tahoma"/>
            <family val="0"/>
          </rPr>
          <t>23.12.2011
Тест сдан без последствий, но с последним 
китайским Курмангали. Весной взять его под особый контроль.</t>
        </r>
      </text>
    </comment>
    <comment ref="AE18" authorId="5">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30.12.2011
Результат решения теста в штрафном режиме: 
перевод в спецназ
31.12.2011
Результат решения теста в штрафном  режиме: 
за 6 перлов выдать Антону специальное правительственное задание </t>
        </r>
      </text>
    </comment>
    <comment ref="Z24" authorId="5">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49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6962
</t>
        </r>
        <r>
          <rPr>
            <b/>
            <i/>
            <sz val="8"/>
            <rFont val="Tahoma"/>
            <family val="2"/>
          </rPr>
          <t xml:space="preserve">Результаты поиска добычи: </t>
        </r>
        <r>
          <rPr>
            <sz val="8"/>
            <rFont val="Tahoma"/>
            <family val="0"/>
          </rPr>
          <t xml:space="preserve">
1.23-3
1.58-4
2.35-5 Опаньки!
3.30-1 Правда?
3.36-1 СУПЕР!
3.43-2
7.18-4
ИТОГО 7 перлов
Другие показатели: есть 100% рпосещение = дополнительный балл 
ИТОГО 23+1 =24 тест сдан 
Решение преподавателя:  Тест сдан  НО 
Весной за каждый пропуск выдавать Наму дополнительную лабу 
Так.. Чтобы жизнь медом не казалась.. 
</t>
        </r>
      </text>
    </comment>
    <comment ref="AE24" authorId="5">
      <text>
        <r>
          <rPr>
            <sz val="8"/>
            <rFont val="Tahoma"/>
            <family val="0"/>
          </rPr>
          <t xml:space="preserve">23.12.2011
Тест сдан НО Весной за каждый пропуск выдавать Наму дополнительную лабу Так.. Чтобы жизнь медом не казалась.. 
В общем, взять Нама под особый надзор 
27.12.2011
Результат проверки ЛР3 с ПК преподавателя:
На Кызылординском фронте без перемен. 
Решение преподавателя: ЛР3Д на весну вместо ЛР3. 
27.12.2011
Нам Александр, возможно, так и не узнает, что ему было выдано ДЗ по теме 9. 
Потому чсто вместо ДЗ на него свалилась ЛР6Д на весну </t>
        </r>
      </text>
    </comment>
    <comment ref="P35" authorId="5">
      <text>
        <r>
          <rPr>
            <sz val="8"/>
            <rFont val="Tahoma"/>
            <family val="0"/>
          </rPr>
          <t>23.12.2011
Сдал на консультации в 1-446</t>
        </r>
      </text>
    </comment>
    <comment ref="AB35" authorId="5">
      <text>
        <r>
          <rPr>
            <sz val="8"/>
            <rFont val="Tahoma"/>
            <family val="0"/>
          </rPr>
          <t xml:space="preserve">23.12.2011
Автомат по КР№1 в связи с успешной защитой отчетов по всем ЛР </t>
        </r>
      </text>
    </comment>
    <comment ref="AC35" authorId="5">
      <text>
        <r>
          <rPr>
            <sz val="8"/>
            <rFont val="Tahoma"/>
            <family val="0"/>
          </rPr>
          <t xml:space="preserve">23.12.2011
Автомат по КР№2 в связи с успешной защитой отчетов по всем ЛР </t>
        </r>
      </text>
    </comment>
    <comment ref="Q35" authorId="5">
      <text>
        <r>
          <rPr>
            <sz val="8"/>
            <rFont val="Tahoma"/>
            <family val="0"/>
          </rPr>
          <t xml:space="preserve">23.12.2011
</t>
        </r>
      </text>
    </comment>
    <comment ref="AE7" authorId="5">
      <text>
        <r>
          <rPr>
            <sz val="8"/>
            <rFont val="Tahoma"/>
            <family val="0"/>
          </rPr>
          <t xml:space="preserve">23.12.2011
</t>
        </r>
      </text>
    </comment>
    <comment ref="V13" authorId="5">
      <text>
        <r>
          <rPr>
            <sz val="8"/>
            <rFont val="Tahoma"/>
            <family val="0"/>
          </rPr>
          <t xml:space="preserve">23.12.2011
Сдан файл Дарсалия.avi
Результаты проверки:
1. Крыть нечем. 
2. Дарсалию можно не очень-то ловить при проверке теста
3. Преподавателю придется крепко чесать репу при подведении итогово по выполненным ДЗ 
4. Сегодня, конечно же, пятница. А вчера был четверг. Но 
Георгий, похоже, в числе реальных претендентов на победу </t>
        </r>
      </text>
    </comment>
    <comment ref="V22" authorId="5">
      <text>
        <r>
          <rPr>
            <sz val="8"/>
            <rFont val="Tahoma"/>
            <family val="0"/>
          </rPr>
          <t>23.12.2011
Нет звука
Стандартные проигрыватели искажают цвет 
В конце файла удалось разобрать ФИО
ДЗ принято</t>
        </r>
      </text>
    </comment>
    <comment ref="P30" authorId="5">
      <text>
        <r>
          <rPr>
            <sz val="8"/>
            <rFont val="Tahoma"/>
            <family val="0"/>
          </rPr>
          <t>23.12.2011
Сдал на консультации в 1-441</t>
        </r>
      </text>
    </comment>
    <comment ref="V30" authorId="5">
      <text>
        <r>
          <rPr>
            <sz val="8"/>
            <rFont val="Tahoma"/>
            <family val="0"/>
          </rPr>
          <t xml:space="preserve">24.12.2011
Сдан файл Туктагулов Отчет по ДЗ №1.doc
ДЗ принято
23.12.2011
Сдан файл Туктагулов Отчет по ДЗ №1.docx
Файл не читается </t>
        </r>
      </text>
    </comment>
    <comment ref="Q30" authorId="5">
      <text>
        <r>
          <rPr>
            <sz val="8"/>
            <rFont val="Tahoma"/>
            <family val="0"/>
          </rPr>
          <t>23.12.2011</t>
        </r>
      </text>
    </comment>
    <comment ref="AB30" authorId="5">
      <text>
        <r>
          <rPr>
            <sz val="8"/>
            <rFont val="Tahoma"/>
            <family val="0"/>
          </rPr>
          <t xml:space="preserve">23.12.2011
Автомат по КР№1 в связи с успешной защитой отчетов по всем ЛР </t>
        </r>
      </text>
    </comment>
    <comment ref="AC30" authorId="5">
      <text>
        <r>
          <rPr>
            <sz val="8"/>
            <rFont val="Tahoma"/>
            <family val="0"/>
          </rPr>
          <t xml:space="preserve">23.12.2011
Автомат по КР№2 в связи с успешной защитой отчетов по всем ЛР </t>
        </r>
      </text>
    </comment>
    <comment ref="P24" authorId="4">
      <text>
        <r>
          <rPr>
            <sz val="10"/>
            <rFont val="Tahoma"/>
            <family val="0"/>
          </rPr>
          <t xml:space="preserve">23.12.2011 Пятница Ауд. 1-441, 4-я пара 
Консультация для группы  БСТ-11-01 
ЛР10 сдана 
+ 1 перл к боевому тесту </t>
        </r>
      </text>
    </comment>
    <comment ref="P10" authorId="4">
      <text>
        <r>
          <rPr>
            <sz val="10"/>
            <rFont val="Tahoma"/>
            <family val="0"/>
          </rPr>
          <t xml:space="preserve">23.12.2011 Пятница Ауд. 1-441, 4-я пара 
Консультация для группы  БСТ-11-01 
ЛР10 сдана 
+ 1 перл к боевому тесту </t>
        </r>
      </text>
    </comment>
    <comment ref="Q10" authorId="5">
      <text>
        <r>
          <rPr>
            <sz val="8"/>
            <rFont val="Tahoma"/>
            <family val="0"/>
          </rPr>
          <t xml:space="preserve">23.12.2011
</t>
        </r>
      </text>
    </comment>
    <comment ref="AB10" authorId="5">
      <text>
        <r>
          <rPr>
            <sz val="8"/>
            <rFont val="Tahoma"/>
            <family val="0"/>
          </rPr>
          <t xml:space="preserve">23.12.2011
Автомат по КР№1 в связи с успешной защитой отчетов по всем ЛР </t>
        </r>
      </text>
    </comment>
    <comment ref="AC10" authorId="5">
      <text>
        <r>
          <rPr>
            <sz val="8"/>
            <rFont val="Tahoma"/>
            <family val="0"/>
          </rPr>
          <t xml:space="preserve">23.12.2011
Автомат по КР№2 в связи с успешной защитой отчетов по всем ЛР </t>
        </r>
      </text>
    </comment>
    <comment ref="V10" authorId="5">
      <text>
        <r>
          <rPr>
            <sz val="8"/>
            <rFont val="Tahoma"/>
            <family val="0"/>
          </rPr>
          <t>23.12.2011
Сдан файл 
дз.3gp
ДЗ выполнено в полном объеме и принято</t>
        </r>
      </text>
    </comment>
    <comment ref="V18" authorId="5">
      <text>
        <r>
          <rPr>
            <sz val="8"/>
            <rFont val="Tahoma"/>
            <family val="0"/>
          </rPr>
          <t xml:space="preserve">27.12.2011
ДЗ нет = перевод в спецназ БСТ-11
23.12.2011
ДЗ в папке Антона не обнаружено </t>
        </r>
      </text>
    </comment>
    <comment ref="V35" authorId="5">
      <text>
        <r>
          <rPr>
            <sz val="8"/>
            <rFont val="Tahoma"/>
            <family val="0"/>
          </rPr>
          <t xml:space="preserve">28.12.2011
Результат проверки с ПК преподавателя 
ДЗ в формате HTML нет 
Решение преподавателя: ЛР6Д на весну и допуск к тесту 30.12.2011
23.12.2011
Сдано ДЗ - файл ppt
Результат проверки: не понял. 
Выбрано ДЗ по теме 4
Фотоальбом - HTML
Нужен файл с расширением htm, а не ppt. </t>
        </r>
      </text>
    </comment>
    <comment ref="V9" authorId="5">
      <text>
        <r>
          <rPr>
            <sz val="8"/>
            <rFont val="Tahoma"/>
            <family val="0"/>
          </rPr>
          <t xml:space="preserve">23.12.2011
Салихова Регина Фаилевна сдала на проверку ДЗХ. А там Артем сидит Белоусов. Так интересно!!! Наверное, поженятся скоро… </t>
        </r>
      </text>
    </comment>
    <comment ref="V14" authorId="5">
      <text>
        <r>
          <rPr>
            <sz val="8"/>
            <rFont val="Tahoma"/>
            <family val="0"/>
          </rPr>
          <t>23.12.2011
http://duvachka.ucoz.ru/
Полный ОК</t>
        </r>
      </text>
    </comment>
    <comment ref="V33" authorId="5">
      <text>
        <r>
          <rPr>
            <sz val="8"/>
            <rFont val="Tahoma"/>
            <family val="0"/>
          </rPr>
          <t xml:space="preserve">23.12.2011
http://cherepanova-inf.ucoz.ru/
Полный ОК!
Даже фотография есть!! 
Минус 3 перла к боевому тесту!! </t>
        </r>
      </text>
    </comment>
    <comment ref="Z33" authorId="5">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51 минута 
Аудитория 1-441 
Режим сдачи теста - </t>
        </r>
        <r>
          <rPr>
            <i/>
            <sz val="8"/>
            <rFont val="Tahoma"/>
            <family val="2"/>
          </rPr>
          <t>штрафной</t>
        </r>
        <r>
          <rPr>
            <sz val="8"/>
            <rFont val="Tahoma"/>
            <family val="0"/>
          </rPr>
          <t xml:space="preserve">
Количество ответов 35
Из них правильных ответов  24
Тест  сдан
Распределение правильных ответов по разделам теста 6873
</t>
        </r>
        <r>
          <rPr>
            <b/>
            <i/>
            <sz val="8"/>
            <rFont val="Tahoma"/>
            <family val="2"/>
          </rPr>
          <t xml:space="preserve">Результаты поиска добычи: </t>
        </r>
        <r>
          <rPr>
            <sz val="8"/>
            <rFont val="Tahoma"/>
            <family val="0"/>
          </rPr>
          <t xml:space="preserve">
1.61-2 Ой..
2.32-5 Мяу
2.53-1 СУПЕР!
3.46-1 Нокаут.. 
7.16-1 Тяф!
ИТОГО 5 перлов +1 перл-3 перла - 3 перла 
Решение преподавателя:  Тест сдан без последствий  
</t>
        </r>
      </text>
    </comment>
    <comment ref="AE33" authorId="5">
      <text>
        <r>
          <rPr>
            <sz val="8"/>
            <rFont val="Tahoma"/>
            <family val="0"/>
          </rPr>
          <t xml:space="preserve">23.12.2011
</t>
        </r>
      </text>
    </comment>
    <comment ref="AE32" authorId="5">
      <text>
        <r>
          <rPr>
            <sz val="8"/>
            <rFont val="Tahoma"/>
            <family val="0"/>
          </rPr>
          <t xml:space="preserve">30.12.201
Вердикт: 
Жесткая рекомендация сдать экзамен до 01.05.2011 
23.12.2011
Результат решения теста в боевом режиме: 
Решение преподавателя:  ЛР3Д + ЛР6Д (весной)
30.12.2011
Результат решения теста в штрафном режиме:  перевод в спецназ
</t>
        </r>
      </text>
    </comment>
    <comment ref="AE36" authorId="5">
      <text>
        <r>
          <rPr>
            <sz val="8"/>
            <rFont val="Tahoma"/>
            <family val="0"/>
          </rPr>
          <t xml:space="preserve">23.12.2011
10 перлов 
Решение преподавателя:  ЛР3Д + ЛР6Д (весной) + пересдать тест (зимой)
Снижение оценки на 1 балл 
Рекомендация ходить на лекции хотя бы иногда. 
12.01.2011
Результат решения теста 17 при 6 перлах 
Решение преподавателя:  перевод в спецназ + пересдать тест 
13.01.2012
Результат проверки ДЗ с ПК преподавателя: 
ДЗ в папке Ягудина отсутствует 
Решение преподавателя: перевод в элиту спецназа
13.01.2012
Результат решения теста 15 при 8 перлах (попытка №4)
Решение принять в феврале 
Результат решения теста 20 при 8 перлах (попытка №5)
Решение принять в феврале 
17.01.2012
Результат решения теста 22 при 4 перлах (попытка №6)
Решение преподавателя: незачет в направление.
Минус балл за работу в осеннем семестре. 
Осталось две попытки: одна преподавателю и последняя - комиссии кафедры 
19.01.2012
Результат решения теста 20 при 5 перлах за 30 минут (попытка №7)
Решение преподавателя: еще одна попытка сдать тест (спасибо Шарапову и Фаукаеву за то, что пришли)
19.01.2012
Результат решения теста 31 при 1 перле за 54 минуты (попытка №8)
Диагноз: 
Если долго мучиться, можно в военкомат не идти.. 
А не лучше ли сразу учиться начинать? 
19.01.2012 
100% посещение = амнистия по ЛР6, 6_1
</t>
        </r>
      </text>
    </comment>
    <comment ref="AG6" authorId="5">
      <text>
        <r>
          <rPr>
            <sz val="8"/>
            <rFont val="Tahoma"/>
            <family val="0"/>
          </rPr>
          <t>23.12.2011
Проставил в зачетку и ведомость</t>
        </r>
      </text>
    </comment>
    <comment ref="AG8" authorId="5">
      <text>
        <r>
          <rPr>
            <sz val="8"/>
            <rFont val="Tahoma"/>
            <family val="0"/>
          </rPr>
          <t>23.12.2011
Проставил в зачетку и ведомость</t>
        </r>
      </text>
    </comment>
    <comment ref="AG7" authorId="5">
      <text>
        <r>
          <rPr>
            <sz val="8"/>
            <rFont val="Tahoma"/>
            <family val="0"/>
          </rPr>
          <t>23.12.2011
Проставил в зачетку и ведомость</t>
        </r>
      </text>
    </comment>
    <comment ref="AG23" authorId="5">
      <text>
        <r>
          <rPr>
            <sz val="8"/>
            <rFont val="Tahoma"/>
            <family val="0"/>
          </rPr>
          <t>23.12.2011
Проставил в зачетку и ведомость</t>
        </r>
      </text>
    </comment>
    <comment ref="AG11" authorId="5">
      <text>
        <r>
          <rPr>
            <sz val="8"/>
            <rFont val="Tahoma"/>
            <family val="0"/>
          </rPr>
          <t>23.12.2011
Проставил в зачетку и ведомость</t>
        </r>
      </text>
    </comment>
    <comment ref="AG12" authorId="5">
      <text>
        <r>
          <rPr>
            <sz val="8"/>
            <rFont val="Tahoma"/>
            <family val="0"/>
          </rPr>
          <t>23.12.2011
Проставил в зачетку и ведомость</t>
        </r>
      </text>
    </comment>
    <comment ref="Q26" authorId="5">
      <text>
        <r>
          <rPr>
            <sz val="8"/>
            <rFont val="Tahoma"/>
            <family val="0"/>
          </rPr>
          <t xml:space="preserve">23.12.2011
</t>
        </r>
      </text>
    </comment>
    <comment ref="AB26" authorId="5">
      <text>
        <r>
          <rPr>
            <sz val="8"/>
            <rFont val="Tahoma"/>
            <family val="0"/>
          </rPr>
          <t xml:space="preserve">23.12.2011
Автомат по КР№1 в связи с успешной защитой отчетов по всем ЛР </t>
        </r>
      </text>
    </comment>
    <comment ref="AC26" authorId="5">
      <text>
        <r>
          <rPr>
            <sz val="8"/>
            <rFont val="Tahoma"/>
            <family val="0"/>
          </rPr>
          <t xml:space="preserve">23.12.2011
Автомат по КР№2 в связи с успешной защитой отчетов по всем ЛР </t>
        </r>
      </text>
    </comment>
    <comment ref="V20" authorId="5">
      <text>
        <r>
          <rPr>
            <sz val="8"/>
            <rFont val="Tahoma"/>
            <family val="0"/>
          </rPr>
          <t xml:space="preserve">24.12.2011
ДЗ сдано
Выполнено в полном объеме </t>
        </r>
      </text>
    </comment>
    <comment ref="AG20" authorId="5">
      <text>
        <r>
          <rPr>
            <sz val="8"/>
            <rFont val="Tahoma"/>
            <family val="0"/>
          </rPr>
          <t>24.12.2011
Проставил в ведомость
В зачетку нет</t>
        </r>
      </text>
    </comment>
    <comment ref="V21" authorId="5">
      <text>
        <r>
          <rPr>
            <sz val="8"/>
            <rFont val="Tahoma"/>
            <family val="0"/>
          </rPr>
          <t>24.12.2011
Сдано ДЗ
Мелеуз</t>
        </r>
      </text>
    </comment>
    <comment ref="Z21"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27
Тестсдан
Распределение правильных ответов по разделам теста 7983
</t>
        </r>
        <r>
          <rPr>
            <b/>
            <i/>
            <sz val="8"/>
            <rFont val="Tahoma"/>
            <family val="2"/>
          </rPr>
          <t>Перлов нет 
Тест сдан</t>
        </r>
        <r>
          <rPr>
            <sz val="8"/>
            <rFont val="Tahoma"/>
            <family val="0"/>
          </rPr>
          <t xml:space="preserve">
</t>
        </r>
      </text>
    </comment>
    <comment ref="AG21" authorId="5">
      <text>
        <r>
          <rPr>
            <sz val="8"/>
            <rFont val="Tahoma"/>
            <family val="0"/>
          </rPr>
          <t>24.12.2011
Проставил в ведомость
В зачетку нет</t>
        </r>
      </text>
    </comment>
    <comment ref="Z13" authorId="5">
      <text>
        <r>
          <rPr>
            <sz val="8"/>
            <rFont val="Tahoma"/>
            <family val="2"/>
          </rPr>
          <t xml:space="preserve">24.12.2011
Результат проверки решенного теста 
Время решения теста 58 минут 
Аудитория 1-334 
Режим сдачи теста - боевой
Количество ответов 35
Из них правильных ответов  27
Перлы
2.37-2 КРУТО!
3.13-4 СУПЕР!
3.31-2 Правда?
7.8-1 Не понял
7.41-5 Ух, ты!
Правильные ответы на вопросы 1.53,1.56,3.55,3.58
ИТОГО 
4 перла - безнаказанно 
Выписной эпикриз
Тест сдан без последствий 
</t>
        </r>
        <r>
          <rPr>
            <sz val="8"/>
            <rFont val="Tahoma"/>
            <family val="0"/>
          </rPr>
          <t xml:space="preserve">
</t>
        </r>
      </text>
    </comment>
    <comment ref="AE13" authorId="5">
      <text>
        <r>
          <rPr>
            <sz val="8"/>
            <rFont val="Tahoma"/>
            <family val="0"/>
          </rPr>
          <t xml:space="preserve">24.12.2011
Зачет без последствий 
</t>
        </r>
      </text>
    </comment>
    <comment ref="AG13" authorId="5">
      <text>
        <r>
          <rPr>
            <sz val="8"/>
            <rFont val="Tahoma"/>
            <family val="0"/>
          </rPr>
          <t>24.12.2011
Проставил в зачетку и ведомость</t>
        </r>
      </text>
    </comment>
    <comment ref="Z25"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iштрафной</t>
        </r>
        <r>
          <rPr>
            <sz val="8"/>
            <rFont val="Tahoma"/>
            <family val="0"/>
          </rPr>
          <t xml:space="preserve">
Количество ответов 35
Из них правильных ответов  23
Распределение правильных ответов по разделам теста 5961
</t>
        </r>
        <r>
          <rPr>
            <b/>
            <i/>
            <sz val="8"/>
            <rFont val="Tahoma"/>
            <family val="2"/>
          </rPr>
          <t>Перлы</t>
        </r>
        <r>
          <rPr>
            <sz val="8"/>
            <rFont val="Tahoma"/>
            <family val="0"/>
          </rPr>
          <t xml:space="preserve">
1.4-6 Правда?
1.12-3 Ух, ты!
1.16-1 М-да уж.. 
1.29-1 Неужели?
2.35-5 СУПЕР!
3.8-5 ОГО!
3.36-1 Ой..
3.40-1 Не может быть!
ИТОГО 8 перлов
Эпикриз
Вот ведь задала Элеонора задачку преподавателю! Оснований для выдачи дополнительного балла, вообще говоря, нет. И если бы не две ее попытки сдать тест... 
После продолжительных рахдумий преподаватель принял следующее решение по результатам двух решенных тестов: 
Выдать дополнительнывй балл за волю к победе и 
одновремиенно ЛР3Д + ЛР6Д на весну за 6+8=14 перлов и 1 несдланный тест 
</t>
        </r>
      </text>
    </comment>
    <comment ref="AE25" authorId="5">
      <text>
        <r>
          <rPr>
            <sz val="8"/>
            <rFont val="Tahoma"/>
            <family val="0"/>
          </rPr>
          <t xml:space="preserve">24.12.2011
ЛР3Д + ЛР6Д по результатам решенного теста 
27.12.2011
Результат проверки ЛР6_1 с ПК преподавателя: 
Изменений нет - перевод в спецназ 
27.12.2011
Результат проверки ЛР3_1 с ПК преподавателя: 
Изменений нет - повышение в должности в спецназе 
Председатель женсовета спецназа БСТ-11
</t>
        </r>
      </text>
    </comment>
    <comment ref="AE31" authorId="4">
      <text>
        <r>
          <rPr>
            <sz val="8"/>
            <rFont val="Tahoma"/>
            <family val="2"/>
          </rPr>
          <t>24.12.2011
Хайбуллина Миляуша Радиковна установила абсолютный рекорд по тестированию 
на потоке БСТ-11, который уже вряд ли будет побит. Результат решения теста 9 при количестве перлов 15. 
Итого: ЛР3Д + ЛР6Д на весну
Снижение оценки за работу в семестре на 1 балл 
26.12.2011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Haibullina6_1.xls тоже 116 224 
И содержание файлов полностью совпадают вплоть до маленькой неточности в файле, сданном Юниром! 
 Итог: Хайбуллиной Миляуше в дополнение к ЛР6_1  (вариант 26) добавить ЛР6Д на весну.  
НО! ЛР6Д уже есть! Следовательно, ей предстоит выполнить спецзадание вместе с Мухаметшиной Лилией и другими особо отличившимися студентами 
26.12.2011
Результат проверки ЛР8 с ПК преподавателя: 
На первом же слайде фамилия Дувакиной. 
Хайбуллина Миляуша и так уже получила ЛР3Д+ЛР6Д+спецзадание. 
Ничего не остается делать кроме как записать ее на особо важное спецзадание. 
12.01.2012 
Результат решения теста  18 при 7 перлах  = медаль За "боевые заслуги", то есть перевод в элиту спецназа
13.01.2012
Результат проверки ЛР6_1  с ПК преподавателя: 
Оставлено на весну в качестве спецзадания</t>
        </r>
      </text>
    </comment>
    <comment ref="AE10" authorId="5">
      <text>
        <r>
          <rPr>
            <sz val="8"/>
            <rFont val="Tahoma"/>
            <family val="0"/>
          </rPr>
          <t xml:space="preserve">23.12.2011
Результат решения теста в боевом режиме: 
ЛР6Д (весной)
30.12.2011
Результат решения теста 20
Перевод в спецназ + пересдача теста 
12.01.2012
Результат решения теста 
Решение по ЛР принять в феврале 
Результат решения теста попытка №2
2 раза по 20 при 6 перлах 
Стабильный результат! 
Решение принять в феврале 
12.01.2011 Третья попытка оказалась успешной 
Но в феврале придумать блатной враиант задания </t>
        </r>
      </text>
    </comment>
    <comment ref="AE35" authorId="5">
      <text>
        <r>
          <rPr>
            <sz val="8"/>
            <rFont val="Tahoma"/>
            <family val="0"/>
          </rPr>
          <t xml:space="preserve">30.12.2011
Результат проверки теста
Тест сдан при 11 перлах
Результат: перевод в разведчики спецназа
28.12.2011
Результат проверки с ПК преподавателя 
ДЗ в формате HTML нет 
Решение преподавателя: ЛР6Д на весну и допуск к тесту 30.12.2011
Итак: ЛР6Д вместо ДЗ, а не вместо ЛР6_1
24.12.2011
Результат решения теста в боевом режиме: 
Решение преподавателя: ЛР6Д (весной)
Вместо нее принята ЛР6_1. 
</t>
        </r>
      </text>
    </comment>
    <comment ref="AE29" authorId="4">
      <text>
        <r>
          <rPr>
            <sz val="8"/>
            <rFont val="Tahoma"/>
            <family val="2"/>
          </rPr>
          <t xml:space="preserve">24.12.2011
ЛР3Д + ЛР6Д на весну по результатм решения боевого теста в штрафном режиме 
28.12.2011
Результат проверки с ПК преподавателя 
ДЗ  нет 
Поезд ушел 
Перевод в спецназ 
28.12.2011
Результат проверки ЛР6 с ПК преподавателя: 
Изменений нет. 
Перевести в разведку спецназа
28.12.2011
Результат проверки ЛР7 с ПК преподавателя: 
Изменений нет. 
Назначить начальником разведки спецназа 
28.12.2011
Результат проверки ЛР6_1 с ПК преподавателя: 
Изменений нет. 
Начальнику разведки спецназа поставить ответственную боевую задачу 
30.12.2011
Результат решения теста 
9 перлов плюс несданный тест = особое правительственое задание + особый надзор 
31.12.2011
Результат решения теста 
ИТОГО 6 перлов - строгий режим 
За каждый пропуск выдавать спецзадание 
Перевод на казарменное положение при строгом режиме.  </t>
        </r>
      </text>
    </comment>
    <comment ref="AE28" authorId="4">
      <text>
        <r>
          <rPr>
            <sz val="10"/>
            <rFont val="Tahoma"/>
            <family val="0"/>
          </rPr>
          <t xml:space="preserve">24.12.2011
ЛР3Д  на весну по результатм решения боевого теста
27.12.2011
Результат проверки с ПК преподавателя: 
ДЗ нет = ЛР6Д на весну вместо ДЗ 
27.12.2011
Результат проверки с ПК преподавателя: 
Обнаружена новая папка с файлом 
salyamov10.htm
В принципе в нем даже некоторые ссылки работают
Решение преподавателя: перевести Динара в спецназ и принять ЛР10 
30.12.2011
Перевод в спецназ 
12.01.2011
Два раза решал тест 
Два раза по 18, в первому случае 11 перлов, во втором 12 
Решение принять в феврале 
13.01.2012
Общий вывод. Может. Если захочет. Сделать выводы в феврале. </t>
        </r>
      </text>
    </comment>
    <comment ref="Z30"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2-я пара
Режим сдачи теста - </t>
        </r>
        <r>
          <rPr>
            <i/>
            <sz val="8"/>
            <rFont val="Tahoma"/>
            <family val="2"/>
          </rPr>
          <t>боевой</t>
        </r>
        <r>
          <rPr>
            <sz val="8"/>
            <rFont val="Tahoma"/>
            <family val="0"/>
          </rPr>
          <t xml:space="preserve">
Количество ответов 35
Из них правильных ответов  30
Тест сдан
Распределение правильных ответов по разделам теста 9975
Ошибки
1.88-3
2.94-2
3.75-3
3.77-2
3.85-
</t>
        </r>
        <r>
          <rPr>
            <b/>
            <i/>
            <sz val="8"/>
            <rFont val="Tahoma"/>
            <family val="2"/>
          </rPr>
          <t xml:space="preserve">Перлов нет </t>
        </r>
        <r>
          <rPr>
            <sz val="8"/>
            <rFont val="Tahoma"/>
            <family val="0"/>
          </rPr>
          <t xml:space="preserve">
ИТОГО Тест сдан без последствий 
</t>
        </r>
      </text>
    </comment>
    <comment ref="AE30" authorId="5">
      <text>
        <r>
          <rPr>
            <sz val="8"/>
            <rFont val="Tahoma"/>
            <family val="0"/>
          </rPr>
          <t xml:space="preserve">24.12.2011
Зачет без последствий 
</t>
        </r>
      </text>
    </comment>
    <comment ref="AE9" authorId="5">
      <text>
        <r>
          <rPr>
            <sz val="8"/>
            <rFont val="Tahoma"/>
            <family val="0"/>
          </rPr>
          <t xml:space="preserve">26.12.2011
Зачет без последствий 
</t>
        </r>
      </text>
    </comment>
    <comment ref="AG9" authorId="5">
      <text>
        <r>
          <rPr>
            <sz val="8"/>
            <rFont val="Tahoma"/>
            <family val="0"/>
          </rPr>
          <t>26.12.2011
Проставил в зачетку и ведомость</t>
        </r>
      </text>
    </comment>
    <comment ref="V27" authorId="5">
      <text>
        <r>
          <rPr>
            <sz val="8"/>
            <rFont val="Tahoma"/>
            <family val="0"/>
          </rPr>
          <t xml:space="preserve">26.12.2011
ДЗ сдано
Выполнено как надо
принято </t>
        </r>
      </text>
    </comment>
    <comment ref="AE27" authorId="5">
      <text>
        <r>
          <rPr>
            <sz val="8"/>
            <rFont val="Tahoma"/>
            <family val="0"/>
          </rPr>
          <t xml:space="preserve">26.12.2011
Зачет без последствий 
Но в феврале посмотреть внимательно  
</t>
        </r>
      </text>
    </comment>
    <comment ref="AG27" authorId="5">
      <text>
        <r>
          <rPr>
            <sz val="8"/>
            <rFont val="Tahoma"/>
            <family val="0"/>
          </rPr>
          <t>24.12.2011
Проставил в зачетку и ведомость</t>
        </r>
      </text>
    </comment>
    <comment ref="AE19" authorId="5">
      <text>
        <r>
          <rPr>
            <sz val="8"/>
            <rFont val="Tahoma"/>
            <family val="0"/>
          </rPr>
          <t xml:space="preserve">24.12.2011
Результат решения теста в штрафном режиме: 
Решение преподавателя:  ЛР3Д (весной)
27.12.2011
Результат проверки ЛР3_1 с ПК преподавателя: 
Изменений нет. 
Решение преподавателя: ЛР6Д на весну. 
Чтобы жизнь медом не казалась.. 
27.12.2011
Результат проверки с ПК преподавателя: 
Изменений нет. 
Решение преподавателя: 
Нет ЛР10 = перевод в спецназ 
28.12.2011
Результат проверки с ПК преподавателя 
ДЗ нет 
Либо на январь оставлять, либо… 
В общем спецзадание для спецназа. Разведчик спецназа 
30.12.2011
Результат решения теста 
Особо важное правительственое задание 
Особый надзор 
31.12.2011
Результат решения теста 
Перевод на казарменное положение </t>
        </r>
      </text>
    </comment>
    <comment ref="Q18" authorId="5">
      <text>
        <r>
          <rPr>
            <sz val="8"/>
            <rFont val="Tahoma"/>
            <family val="0"/>
          </rPr>
          <t>24.12.2011</t>
        </r>
      </text>
    </comment>
    <comment ref="AB18" authorId="5">
      <text>
        <r>
          <rPr>
            <sz val="8"/>
            <rFont val="Tahoma"/>
            <family val="0"/>
          </rPr>
          <t xml:space="preserve">24.12.2011
Автомат по КР№1 в связи с успешной защитой отчетов по всем ЛР </t>
        </r>
      </text>
    </comment>
    <comment ref="AC18" authorId="5">
      <text>
        <r>
          <rPr>
            <sz val="8"/>
            <rFont val="Tahoma"/>
            <family val="0"/>
          </rPr>
          <t xml:space="preserve">24.12.2011
Автомат по КР№2 в связи с успешной защитой отчетов по всем ЛР </t>
        </r>
      </text>
    </comment>
    <comment ref="P31" authorId="5">
      <text>
        <r>
          <rPr>
            <sz val="8"/>
            <rFont val="Tahoma"/>
            <family val="0"/>
          </rPr>
          <t>13.01.2012
Результат проверки с ПК преподавателя: 
Принято
12.01.2012
Результат проверки с ПК преподавателя: 
Файл Haibullina10.txt пропал. ЛР10 отсутствует 
10.01.2012
Результат проверки ЛР10 с ПК преподавателя: 
Есть файл Haibullina10.txt
Цитата из него 
&lt;td&gt;&lt;A HREF="../ЛР01/Nugumanova1.txt"&gt;Nugumanova1.txt &lt;/A&gt; 
&lt;BR&gt;&lt;A HREF="../ЛР01/Nugumanova1.jpg"&gt;Nugumanova1.jpg &lt;/A&gt;  
И т.д. и т.п. 
Плюс перл к боевому тесту 
26.12.2011
Результат проверки с ПК преподавателя: 
ЛР10 нет</t>
        </r>
      </text>
    </comment>
    <comment ref="P19" authorId="5">
      <text>
        <r>
          <rPr>
            <sz val="8"/>
            <rFont val="Tahoma"/>
            <family val="0"/>
          </rPr>
          <t xml:space="preserve">27.12.2011
Результат проверки с ПК преподавателя: 
Изменений нет. 
Решение преподавателя: 
Нет ЛР10 = перевод в спецназ 
26.12.2011
Результат проверки с ПК преподавателя: 
В папке Курбатова лежит файл Мухаметшина.htm
Курбатову плюс перл к боевому тесту </t>
        </r>
      </text>
    </comment>
    <comment ref="V26" authorId="5">
      <text>
        <r>
          <rPr>
            <sz val="8"/>
            <rFont val="Tahoma"/>
            <family val="0"/>
          </rPr>
          <t xml:space="preserve">26.12.2011
Несмотря нато ,что представлен 
Отчёт по выполненной работе.docx
ДЗ принято. Похоже на правду, что оно на самом деле выполнено. 
… И как только голова не болит у Егора от тако-ой музыки и тако-ого видео? 
</t>
        </r>
      </text>
    </comment>
    <comment ref="Y29" authorId="4">
      <text>
        <r>
          <rPr>
            <sz val="10"/>
            <rFont val="Tahoma"/>
            <family val="0"/>
          </rPr>
          <t xml:space="preserve">17.12.2011
Выбрал тему ДЗ </t>
        </r>
        <r>
          <rPr>
            <i/>
            <sz val="10"/>
            <rFont val="Tahoma"/>
            <family val="2"/>
          </rPr>
          <t>до</t>
        </r>
        <r>
          <rPr>
            <sz val="10"/>
            <rFont val="Tahoma"/>
            <family val="0"/>
          </rPr>
          <t xml:space="preserve"> того как сдал ЛР5,6,7,8,9  
Кандидат на незачет-автомат 
Как минимум: минимум ЛР6_1 вдогонку 
Если Владислав несогласен, преподаватель готов проставить в ведомость "незачет" уже сейчас 
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26.12.2011
Плюс 1 перл к тесту за 1-434 - ЛР10</t>
        </r>
      </text>
    </comment>
    <comment ref="AE14" authorId="5">
      <text>
        <r>
          <rPr>
            <sz val="8"/>
            <rFont val="Tahoma"/>
            <family val="0"/>
          </rPr>
          <t xml:space="preserve">27.12.2011
Результат проверки с ПК преподавателя ЛР3_1 и ЛР6_1: 
Изменений нет
Решение преподавателя ЛР3Д+ЛР6Д  на весну </t>
        </r>
      </text>
    </comment>
    <comment ref="Q19" authorId="5">
      <text>
        <r>
          <rPr>
            <sz val="8"/>
            <rFont val="Tahoma"/>
            <family val="0"/>
          </rPr>
          <t>27.12.2011</t>
        </r>
      </text>
    </comment>
    <comment ref="AB19" authorId="5">
      <text>
        <r>
          <rPr>
            <sz val="8"/>
            <rFont val="Tahoma"/>
            <family val="0"/>
          </rPr>
          <t xml:space="preserve">27.12.2011
Автомат по КР№1 в связи с успешной защитой отчетов по всем ЛР </t>
        </r>
      </text>
    </comment>
    <comment ref="AC19" authorId="5">
      <text>
        <r>
          <rPr>
            <sz val="8"/>
            <rFont val="Tahoma"/>
            <family val="0"/>
          </rPr>
          <t xml:space="preserve">27.12.2011
Автомат по КР№2 в связи с успешной защитой отчетов по всем ЛР </t>
        </r>
      </text>
    </comment>
    <comment ref="V28" authorId="5">
      <text>
        <r>
          <rPr>
            <sz val="8"/>
            <rFont val="Tahoma"/>
            <family val="0"/>
          </rPr>
          <t xml:space="preserve">27.12.2011
Результат проверки с ПК преподавателя: 
ДЗ нет = ЛР6Д на весну вместо ДЗ </t>
        </r>
      </text>
    </comment>
    <comment ref="Q28" authorId="5">
      <text>
        <r>
          <rPr>
            <sz val="8"/>
            <rFont val="Tahoma"/>
            <family val="0"/>
          </rPr>
          <t>27.12.2011</t>
        </r>
      </text>
    </comment>
    <comment ref="AB28" authorId="5">
      <text>
        <r>
          <rPr>
            <sz val="8"/>
            <rFont val="Tahoma"/>
            <family val="0"/>
          </rPr>
          <t xml:space="preserve">27.12.2011
Автомат по КР№1 в связи с успешной защитой отчетов по всем ЛР </t>
        </r>
      </text>
    </comment>
    <comment ref="AC28" authorId="5">
      <text>
        <r>
          <rPr>
            <sz val="8"/>
            <rFont val="Tahoma"/>
            <family val="0"/>
          </rPr>
          <t xml:space="preserve">27.12.2011
Автомат по КР№2 в связи с успешной защитой отчетов по всем ЛР </t>
        </r>
      </text>
    </comment>
    <comment ref="Q24" authorId="5">
      <text>
        <r>
          <rPr>
            <sz val="8"/>
            <rFont val="Tahoma"/>
            <family val="0"/>
          </rPr>
          <t>27.12.2011</t>
        </r>
      </text>
    </comment>
    <comment ref="AB24" authorId="5">
      <text>
        <r>
          <rPr>
            <sz val="8"/>
            <rFont val="Tahoma"/>
            <family val="0"/>
          </rPr>
          <t xml:space="preserve">27.12.2011
Автомат по КР№1 в связи с успешной защитой отчетов по всем ЛР </t>
        </r>
      </text>
    </comment>
    <comment ref="AC24" authorId="5">
      <text>
        <r>
          <rPr>
            <sz val="8"/>
            <rFont val="Tahoma"/>
            <family val="0"/>
          </rPr>
          <t xml:space="preserve">27.12.2011
Автомат по КР№2 в связи с успешной защитой отчетов по всем ЛР </t>
        </r>
      </text>
    </comment>
    <comment ref="V24" authorId="5">
      <text>
        <r>
          <rPr>
            <sz val="8"/>
            <rFont val="Tahoma"/>
            <family val="0"/>
          </rPr>
          <t xml:space="preserve">27.12.2011
Нам Александр, возможно, так и не узнает, что ему было выдано ДЗ по теме 9. 
Потому чсто вместо ДЗ на него свалилась ЛР6Д на весну </t>
        </r>
      </text>
    </comment>
    <comment ref="B36" authorId="5">
      <text>
        <r>
          <rPr>
            <sz val="8"/>
            <rFont val="Tahoma"/>
            <family val="0"/>
          </rPr>
          <t xml:space="preserve">27.12.2011
Пан Спортсмен </t>
        </r>
      </text>
    </comment>
    <comment ref="P36" authorId="5">
      <text>
        <r>
          <rPr>
            <sz val="8"/>
            <rFont val="Tahoma"/>
            <family val="0"/>
          </rPr>
          <t xml:space="preserve">19.01.2012
Результат проверки с ПК преподавателя: 
Принято
13.01.2012
Результат проверки с ПК преподавателя: 
Все по-прежнему: 
В папке лаба10 лежат файлы 
Salihova10.htm
Salihova.txt
10.01.2012
Результат проверки с ПК преподавателя: 
Все по-прежнему: 
В папке лаба10 лежат файлы 
Salihova10.htm
Salihova.txt
28.12.2011
Результат проверки с ПК преподавателя: 
Видимо, Пан Спортсмен сумел дозвониться до Салиховой со своих соревнований... 
В папке лаба10 лежат файлы 
Salihova10.htm
Salihova.txt
Результат проверки 
Плюс два перла к боевому тесту </t>
        </r>
      </text>
    </comment>
    <comment ref="Y36" authorId="5">
      <text>
        <r>
          <rPr>
            <sz val="8"/>
            <rFont val="Tahoma"/>
            <family val="0"/>
          </rPr>
          <t xml:space="preserve">16.12.2011
Вперед!
17.12.2011
Выбрал тему ДЗ до того как сдал ЛР6 
Кандидат на незачет-автомат 
28.12.2011
Результат проверки ЛР10 с ПК преподавателя: 
Видимо, Пан Спортсмен сумел дозвониться до Салиховой со своих соревнований... 
В папке лаба10 лежат файлы 
Salihova10.htm
Salihova.txt
Результат проверки 
Плюс два перла к боевому тесту </t>
        </r>
      </text>
    </comment>
    <comment ref="V36" authorId="5">
      <text>
        <r>
          <rPr>
            <sz val="8"/>
            <rFont val="Tahoma"/>
            <family val="0"/>
          </rPr>
          <t xml:space="preserve">13.01.2012
Результат проверки с ПК преподавателя: 
ДЗ в папке Ягудина отсутствует 
Решение преподавателя: перевод в элиту спецназа
ДЗ уже не нужно
10.01.2012
Результат проверки с ПК преподавателя: 
ДЗ в папке Ягудина отсутствует 
28.12.2011
Результат проверки с ПК преподавателя: 
ДЗ нет 
Видимо, Пан Спортсмен на соревнованиях... </t>
        </r>
      </text>
    </comment>
    <comment ref="V19" authorId="5">
      <text>
        <r>
          <rPr>
            <sz val="8"/>
            <rFont val="Tahoma"/>
            <family val="0"/>
          </rPr>
          <t xml:space="preserve">28.12.2011
Результат проверки с ПК преподавателя 
ДЗ нет 
Либо на январь оставлять, либо… 
В общем спецзадание для спецназа. Разведчик спецназа </t>
        </r>
      </text>
    </comment>
    <comment ref="V29" authorId="5">
      <text>
        <r>
          <rPr>
            <sz val="8"/>
            <rFont val="Tahoma"/>
            <family val="0"/>
          </rPr>
          <t xml:space="preserve">28.12.2011
Результат проверки с ПК преподавателя 
ДЗ  нет 
Поезд ушел 
Перевод в спецназ </t>
        </r>
      </text>
    </comment>
    <comment ref="Q29" authorId="5">
      <text>
        <r>
          <rPr>
            <sz val="8"/>
            <rFont val="Tahoma"/>
            <family val="0"/>
          </rPr>
          <t xml:space="preserve">28.12.2011
Назначен начльником разведки спецназа БСТ-11 </t>
        </r>
      </text>
    </comment>
    <comment ref="V17" authorId="5">
      <text>
        <r>
          <rPr>
            <sz val="8"/>
            <rFont val="Tahoma"/>
            <family val="0"/>
          </rPr>
          <t>13.01.2012
КР1 И КР2 не сданы = 
перевод в элиту спецназа 
28.12.2011
Тема ДЗ не выбрана. Позед ушел. 
Вместо ДЗ нужно сдать КР№1 и КР№2</t>
        </r>
      </text>
    </comment>
    <comment ref="Z26"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32минуты 
Аудитория 1-334 
Режим сдачи теста - </t>
        </r>
        <r>
          <rPr>
            <i/>
            <sz val="8"/>
            <rFont val="Tahoma"/>
            <family val="2"/>
          </rPr>
          <t>штрафной</t>
        </r>
        <r>
          <rPr>
            <sz val="8"/>
            <rFont val="Tahoma"/>
            <family val="0"/>
          </rPr>
          <t xml:space="preserve">
Количество ответов 33
Из них правильных ответов  28
Распределение правильных ответов по разделам теста7-10-8-3
</t>
        </r>
        <r>
          <rPr>
            <b/>
            <i/>
            <sz val="8"/>
            <rFont val="Tahoma"/>
            <family val="2"/>
          </rPr>
          <t xml:space="preserve">Результаты поиска добычи: </t>
        </r>
        <r>
          <rPr>
            <sz val="8"/>
            <rFont val="Tahoma"/>
            <family val="0"/>
          </rPr>
          <t xml:space="preserve">
1.46-1
3ю45-1
3.90-6
ИТОГО 3 перла
Рекомендация преподавателя:  не болеть
Тест сдан без последствий 
</t>
        </r>
      </text>
    </comment>
    <comment ref="AE26" authorId="5">
      <text>
        <r>
          <rPr>
            <sz val="8"/>
            <rFont val="Tahoma"/>
            <family val="0"/>
          </rPr>
          <t xml:space="preserve">30.12.2011
Зачет сдан без последствий 
Рекомендация: сдать экзамен до 01.05.2011
</t>
        </r>
      </text>
    </comment>
    <comment ref="AG26" authorId="5">
      <text>
        <r>
          <rPr>
            <sz val="8"/>
            <rFont val="Tahoma"/>
            <family val="0"/>
          </rPr>
          <t>30.12.2011
Проставил в зачетку и ведомость</t>
        </r>
      </text>
    </comment>
    <comment ref="AE22" authorId="5">
      <text>
        <r>
          <rPr>
            <sz val="8"/>
            <rFont val="Tahoma"/>
            <family val="0"/>
          </rPr>
          <t xml:space="preserve">30.12.2011
Особое задание 
Рекомендация: проследить за досрочной сдачей теста Ильвиром 
30.12.2011
Результат решения теста (попытка 2)
5 перлов
Решение: 
1. Перевод в спецназ 
2. Под особый надзор 
3. Правительственное задание 
24.12.2011
Результат решения теста 1 попытка 
ИТОГО 10 перлов плюс результат 15
 ЛР6Д плюс ЛР3Д + пригласительный на 30.12.201
</t>
        </r>
      </text>
    </comment>
    <comment ref="Z22"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46 минута
Аудитория 1-334 1 пара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3794
</t>
        </r>
        <r>
          <rPr>
            <b/>
            <i/>
            <sz val="8"/>
            <rFont val="Tahoma"/>
            <family val="2"/>
          </rPr>
          <t xml:space="preserve">Результаты поиска добычи: </t>
        </r>
        <r>
          <rPr>
            <sz val="8"/>
            <rFont val="Tahoma"/>
            <family val="0"/>
          </rPr>
          <t xml:space="preserve">
1.44-3
1.65-3
1.89-5
1.100-3
2.43-1
Итого 5 перлов
Решение: 
1. Перевод в спецназ 
2. Под особый надзор
3. Правительственное задание 
</t>
        </r>
      </text>
    </comment>
    <comment ref="AG22" authorId="5">
      <text>
        <r>
          <rPr>
            <sz val="8"/>
            <rFont val="Tahoma"/>
            <family val="0"/>
          </rPr>
          <t>30.12.2011
Проставил в зачетку и ведомость</t>
        </r>
      </text>
    </comment>
    <comment ref="Z35"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24 минуты 
Аудитория 1-334  1-я пара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8575
</t>
        </r>
        <r>
          <rPr>
            <b/>
            <i/>
            <sz val="8"/>
            <rFont val="Tahoma"/>
            <family val="2"/>
          </rPr>
          <t>Перлы</t>
        </r>
        <r>
          <rPr>
            <sz val="8"/>
            <rFont val="Tahoma"/>
            <family val="0"/>
          </rPr>
          <t xml:space="preserve">
1.48-4 СУПЕР!
2.37-3 КРУТО!
2.40-1 Неужели?
2.44-1 Гм-гм..
2.82-5 ?
3.41-1 МЯУ!
3.45-3 Ух, ты!
3.63-5 Бр-р-р-...
ИТОГО 8 перлов - первод в спецназ 
Еще плюс три перла по блату 30.12.2011 
Тест сдан при 11 перлах
</t>
        </r>
      </text>
    </comment>
    <comment ref="AG35" authorId="5">
      <text>
        <r>
          <rPr>
            <sz val="8"/>
            <rFont val="Tahoma"/>
            <family val="0"/>
          </rPr>
          <t>30.12.2011
Проставил в зачетку и ведомость</t>
        </r>
      </text>
    </comment>
    <comment ref="Z32"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36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5972
</t>
        </r>
        <r>
          <rPr>
            <b/>
            <i/>
            <sz val="8"/>
            <rFont val="Tahoma"/>
            <family val="2"/>
          </rPr>
          <t xml:space="preserve">Результаты поиска добычи: </t>
        </r>
        <r>
          <rPr>
            <sz val="8"/>
            <rFont val="Tahoma"/>
            <family val="0"/>
          </rPr>
          <t xml:space="preserve">
1.44-3
1.58-4
2.59-1
3.51-1
3.55-1
7.48-1
ИТОГО 6 перлов 
Решение преподавателя:  перевод в спецназ
</t>
        </r>
      </text>
    </comment>
    <comment ref="Z18" authorId="5">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5864
</t>
        </r>
        <r>
          <rPr>
            <b/>
            <i/>
            <sz val="8"/>
            <rFont val="Tahoma"/>
            <family val="2"/>
          </rPr>
          <t xml:space="preserve">Результаты поиска добычи: </t>
        </r>
        <r>
          <rPr>
            <sz val="8"/>
            <rFont val="Tahoma"/>
            <family val="0"/>
          </rPr>
          <t xml:space="preserve">
1.28-2 СУПЕР!
1.63-2 Правда?
1.75-4 Неужели?
2.43-1 КРУТО!
3.30-1 Ух, ты!
3.32-1 Гм... 
ИТОГО 6 перлов 
Решение преподавателя:  
Доп. балл за 100% посещение, в итоге 23+1=24 тест садн
Но
за 6 перлов выдать Антону спецальное правительственное задание 
</t>
        </r>
      </text>
    </comment>
    <comment ref="Z29" authorId="5">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1-я пара
Режим сдачи теста - </t>
        </r>
        <r>
          <rPr>
            <i/>
            <sz val="8"/>
            <rFont val="Tahoma"/>
            <family val="2"/>
          </rPr>
          <t>iштрафной</t>
        </r>
        <r>
          <rPr>
            <sz val="8"/>
            <rFont val="Tahoma"/>
            <family val="0"/>
          </rPr>
          <t xml:space="preserve">
Количество ответов 35
Из них правильных ответов  24
Распределение правильных ответов по разделам теста 6684
</t>
        </r>
        <r>
          <rPr>
            <b/>
            <i/>
            <sz val="8"/>
            <rFont val="Tahoma"/>
            <family val="2"/>
          </rPr>
          <t>Перлы</t>
        </r>
        <r>
          <rPr>
            <sz val="8"/>
            <rFont val="Tahoma"/>
            <family val="0"/>
          </rPr>
          <t xml:space="preserve">
1.62-2 !
1.74-4 СУПЕР!
2.33-4 Ух, ты!
2.37-2 КРУТО!
3.64-2 Правда?
7.75-1 Это как?
ИТОГО 6 перлов строгий режим 
За каждый пропуск выдавать спецзадание 
</t>
        </r>
      </text>
    </comment>
    <comment ref="AG18" authorId="5">
      <text>
        <r>
          <rPr>
            <sz val="8"/>
            <rFont val="Tahoma"/>
            <family val="0"/>
          </rPr>
          <t>31.12.2011
Проставил в зачетку и ведомость</t>
        </r>
      </text>
    </comment>
    <comment ref="AG29" authorId="5">
      <text>
        <r>
          <rPr>
            <sz val="8"/>
            <rFont val="Tahoma"/>
            <family val="0"/>
          </rPr>
          <t>31.12.2011
Проставил в зачетку и ведомость</t>
        </r>
      </text>
    </comment>
    <comment ref="Z19" authorId="5">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5783
</t>
        </r>
        <r>
          <rPr>
            <b/>
            <i/>
            <sz val="8"/>
            <rFont val="Tahoma"/>
            <family val="2"/>
          </rPr>
          <t xml:space="preserve">Результаты поиска добычи: </t>
        </r>
        <r>
          <rPr>
            <sz val="8"/>
            <rFont val="Tahoma"/>
            <family val="0"/>
          </rPr>
          <t xml:space="preserve">
1.51-1 М-да уж
1.62-2 Угу..
1.102-4 Не-а!
1.107-2 Правда?
1.111-5 Гм..
2.110-1 СУПЕР!
7.67 - 6 мяу..
ИТОГО 7 перлов 
Решение преподавателя:  Перевод на казарменное положение 
</t>
        </r>
      </text>
    </comment>
    <comment ref="V31" authorId="5">
      <text>
        <r>
          <rPr>
            <sz val="8"/>
            <rFont val="Tahoma"/>
            <family val="0"/>
          </rPr>
          <t xml:space="preserve">10.01.2012
ДЗ принято с ПК преподавателя 
Выполнено оригинально и интересно 
Потому и принято 
</t>
        </r>
      </text>
    </comment>
    <comment ref="P17" authorId="5">
      <text>
        <r>
          <rPr>
            <sz val="8"/>
            <rFont val="Tahoma"/>
            <family val="0"/>
          </rPr>
          <t xml:space="preserve">13.01.2012
Перенос на весну: Отчет по ЛР1 в формате HTML и без MS Word
11.01.2012
Результат повторной проверки с ПК преподавателя 
MS Word не годится 
11.01.2012
Результат проверки с ПК преподавателя 
Цитаты: 
Отчет Минибаев Валерий о работе в осеннем семестре = + 1 перл к боевому тесту 
Я, Минибаев Валерий Рашитович, родился 22 июля 1993 года в городе Уфа = + 1 перл к боевому тесту  
Спасибо Валере! 
Не работают ссылки на первые три ЛР Остальные ОК 
10.01.2012
Результат проверки с ПК преподавателя 
ЛР10 в папке студента отсутствует </t>
        </r>
      </text>
    </comment>
    <comment ref="Y31" authorId="4">
      <text>
        <r>
          <rPr>
            <sz val="10"/>
            <rFont val="Tahoma"/>
            <family val="0"/>
          </rPr>
          <t xml:space="preserve">20.12.2011
Зачислена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10.01.2012
Результат проверки ЛР3
X:\Duvakina 01\Duvakina2.doc = + перл к боевому тесту 
Результат проверки ЛР8 с ПК преподавателя: 
Фамилия Дувакиной стоит там же. Плюс перл к боевому тесту 
Результат проверки ЛР10 с ПК преподавателя: 
Есть файл Haibullina10.txt
Цитата из него 
&lt;td&gt;&lt;A HREF="../ЛР01/Nugumanova1.txt"&gt;Nugumanova1.txt &lt;/A&gt; 
&lt;BR&gt;&lt;A HREF="../ЛР01/Nugumanova1.jpg"&gt;Nugumanova1.jpg &lt;/A&gt;  
И т.д. и т.п. 
Плюс перл к боевому тесту </t>
        </r>
      </text>
    </comment>
    <comment ref="AE17" authorId="5">
      <text>
        <r>
          <rPr>
            <sz val="8"/>
            <rFont val="Tahoma"/>
            <family val="0"/>
          </rPr>
          <t xml:space="preserve">11.01.2012
Результат проверки с ПК преподавателя 
ЛР6_1 нет = ЛР6Д на весну 
КР1+КР2 = перевод в спецназ 
12.01.2012
Результат решения теста: решение принять в феврале (2 теста по 22)
12.01.2012
Решение преподавателя: 
Две сегодняшние  попытки 22 при 7 перлах + 21 при 4 перлах 
Решение принять в феврале 
13.01.2012
КР1 И КР2 не сданы = 
перевод в элиту спецназа 
13.01.2011
ЛР10 не сдана. HTML не освоен. 
Весной поаставить задачу подготовить один отчет в HTML и БЕЗ MSWord
DS: Может все! Порсто ленится. </t>
        </r>
      </text>
    </comment>
    <comment ref="AG19" authorId="5">
      <text>
        <r>
          <rPr>
            <sz val="8"/>
            <rFont val="Tahoma"/>
            <family val="0"/>
          </rPr>
          <t>31.12.2011
Проставил в зачетку и ведомость</t>
        </r>
      </text>
    </comment>
    <comment ref="AG25" authorId="5">
      <text>
        <r>
          <rPr>
            <sz val="8"/>
            <rFont val="Tahoma"/>
            <family val="0"/>
          </rPr>
          <t>30.12.2011
Проставил в зачетку и ведомость</t>
        </r>
      </text>
    </comment>
    <comment ref="AG14" authorId="5">
      <text>
        <r>
          <rPr>
            <sz val="8"/>
            <rFont val="Tahoma"/>
            <family val="0"/>
          </rPr>
          <t>30.12.2011
Проставил в зачетку и ведомость</t>
        </r>
      </text>
    </comment>
    <comment ref="AG32" authorId="5">
      <text>
        <r>
          <rPr>
            <sz val="8"/>
            <rFont val="Tahoma"/>
            <family val="0"/>
          </rPr>
          <t>30.12.2011
Проставил в зачетку и ведомость</t>
        </r>
      </text>
    </comment>
    <comment ref="AG33" authorId="5">
      <text>
        <r>
          <rPr>
            <sz val="8"/>
            <rFont val="Tahoma"/>
            <family val="0"/>
          </rPr>
          <t>30.12.2011
Проставил в зачетку и ведомость</t>
        </r>
      </text>
    </comment>
    <comment ref="Z10" authorId="5">
      <text>
        <r>
          <rPr>
            <sz val="8"/>
            <rFont val="Tahoma"/>
            <family val="0"/>
          </rPr>
          <t xml:space="preserve">12.01.2012 Попытка №3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штрафной
Количество ответов 35
Из них правильных ответов  25
Распределение правильных ответов по разделам теста 6973
</t>
        </r>
        <r>
          <rPr>
            <b/>
            <i/>
            <sz val="8"/>
            <rFont val="Tahoma"/>
            <family val="2"/>
          </rPr>
          <t>Перлы</t>
        </r>
        <r>
          <rPr>
            <sz val="8"/>
            <rFont val="Tahoma"/>
            <family val="0"/>
          </rPr>
          <t xml:space="preserve">
1.10-2
1.12-1
1.16-1
3.40-2
ИТОГО 4 перла прощаются 
</t>
        </r>
        <r>
          <rPr>
            <b/>
            <i/>
            <sz val="8"/>
            <rFont val="Tahoma"/>
            <family val="2"/>
          </rPr>
          <t>Решение преподавателя</t>
        </r>
        <r>
          <rPr>
            <sz val="8"/>
            <rFont val="Tahoma"/>
            <family val="0"/>
          </rPr>
          <t xml:space="preserve">
2 раза по 20 при 6 перлах 
Стабильный результат! 
Решение принять в феврале 
 </t>
        </r>
      </text>
    </comment>
    <comment ref="AG10" authorId="5">
      <text>
        <r>
          <rPr>
            <sz val="8"/>
            <rFont val="Tahoma"/>
            <family val="0"/>
          </rPr>
          <t>30.12.2011
Проставил в зачетку и ведомость</t>
        </r>
      </text>
    </comment>
    <comment ref="Z17" authorId="5">
      <text>
        <r>
          <rPr>
            <sz val="8"/>
            <rFont val="Tahoma"/>
            <family val="0"/>
          </rPr>
          <t xml:space="preserve">13.01.2012 Попытка №4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26
Тест  сдан
Распределение правильных ответов по разделам теста 9872
</t>
        </r>
        <r>
          <rPr>
            <b/>
            <i/>
            <sz val="8"/>
            <rFont val="Tahoma"/>
            <family val="2"/>
          </rPr>
          <t xml:space="preserve">Результаты поиска добычи: </t>
        </r>
        <r>
          <rPr>
            <sz val="8"/>
            <rFont val="Tahoma"/>
            <family val="0"/>
          </rPr>
          <t xml:space="preserve">
1.19-5
2.2-1
7.8-1 
ИТОГО 3 перла прощаются  
Тест сдан
</t>
        </r>
      </text>
    </comment>
    <comment ref="Z31" authorId="5">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iштрафной</t>
        </r>
        <r>
          <rPr>
            <sz val="8"/>
            <rFont val="Tahoma"/>
            <family val="0"/>
          </rPr>
          <t xml:space="preserve">
Количество ответов 35
Из них правильных ответов  24
Тест сдан без последствий 
</t>
        </r>
        <r>
          <rPr>
            <b/>
            <i/>
            <sz val="8"/>
            <rFont val="Tahoma"/>
            <family val="2"/>
          </rPr>
          <t/>
        </r>
      </text>
    </comment>
    <comment ref="Z28" authorId="5">
      <text>
        <r>
          <rPr>
            <sz val="8"/>
            <rFont val="Tahoma"/>
            <family val="0"/>
          </rPr>
          <t xml:space="preserve">13.01.2011 Попытка №6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8763
</t>
        </r>
        <r>
          <rPr>
            <b/>
            <i/>
            <sz val="8"/>
            <rFont val="Tahoma"/>
            <family val="2"/>
          </rPr>
          <t>Перлы</t>
        </r>
        <r>
          <rPr>
            <sz val="8"/>
            <rFont val="Tahoma"/>
            <family val="0"/>
          </rPr>
          <t xml:space="preserve">
2.31-5
3.24-3
Вывод: Может. Если захочет. 
</t>
        </r>
      </text>
    </comment>
    <comment ref="AG28" authorId="5">
      <text>
        <r>
          <rPr>
            <sz val="8"/>
            <rFont val="Tahoma"/>
            <family val="0"/>
          </rPr>
          <t>13.01.2012
Проставил в зачетку и ведомость</t>
        </r>
      </text>
    </comment>
    <comment ref="AG17" authorId="5">
      <text>
        <r>
          <rPr>
            <sz val="8"/>
            <rFont val="Tahoma"/>
            <family val="0"/>
          </rPr>
          <t>30.12.2011
Проставил в зачетку и ведомость</t>
        </r>
      </text>
    </comment>
    <comment ref="AG36" authorId="5">
      <text>
        <r>
          <rPr>
            <sz val="8"/>
            <rFont val="Tahoma"/>
            <family val="0"/>
          </rPr>
          <t xml:space="preserve">19.01.2011
В направление проставил 
В ведомость нет
17.01.2011
Одна попытка использована. 
Осталось две. </t>
        </r>
      </text>
    </comment>
    <comment ref="Z36" authorId="5">
      <text>
        <r>
          <rPr>
            <sz val="8"/>
            <rFont val="Tahoma"/>
            <family val="0"/>
          </rPr>
          <t xml:space="preserve">19.01.2012 Попытка №8
</t>
        </r>
        <r>
          <rPr>
            <b/>
            <sz val="8"/>
            <rFont val="Tahoma"/>
            <family val="2"/>
          </rPr>
          <t xml:space="preserve">Результат проверки решенного теста </t>
        </r>
        <r>
          <rPr>
            <sz val="8"/>
            <rFont val="Tahoma"/>
            <family val="0"/>
          </rPr>
          <t xml:space="preserve">
Время решения теста 54 минуты
Режим сдачи теста - </t>
        </r>
        <r>
          <rPr>
            <i/>
            <sz val="8"/>
            <rFont val="Tahoma"/>
            <family val="2"/>
          </rPr>
          <t>штрафной</t>
        </r>
        <r>
          <rPr>
            <sz val="8"/>
            <rFont val="Tahoma"/>
            <family val="0"/>
          </rPr>
          <t xml:space="preserve">
Количество ответов 35
Из них правильных ответов  31
Тест  сдан
Распределение правильных ответов по разделам теста  10-8-9-4
</t>
        </r>
        <r>
          <rPr>
            <b/>
            <i/>
            <sz val="8"/>
            <rFont val="Tahoma"/>
            <family val="2"/>
          </rPr>
          <t>Перлы</t>
        </r>
        <r>
          <rPr>
            <sz val="8"/>
            <rFont val="Tahoma"/>
            <family val="0"/>
          </rPr>
          <t xml:space="preserve">
3.45-3
</t>
        </r>
        <r>
          <rPr>
            <b/>
            <i/>
            <sz val="8"/>
            <rFont val="Tahoma"/>
            <family val="2"/>
          </rPr>
          <t xml:space="preserve">DS: </t>
        </r>
        <r>
          <rPr>
            <sz val="8"/>
            <rFont val="Tahoma"/>
            <family val="0"/>
          </rPr>
          <t xml:space="preserve">
Если долго мучиться, можно в военкомат не идти.. </t>
        </r>
        <r>
          <rPr>
            <i/>
            <sz val="8"/>
            <rFont val="Tahoma"/>
            <family val="2"/>
          </rPr>
          <t xml:space="preserve">
</t>
        </r>
        <r>
          <rPr>
            <sz val="8"/>
            <rFont val="Tahoma"/>
            <family val="0"/>
          </rPr>
          <t xml:space="preserve">
</t>
        </r>
      </text>
    </comment>
  </commentList>
</comments>
</file>

<file path=xl/comments2.xml><?xml version="1.0" encoding="utf-8"?>
<comments xmlns="http://schemas.openxmlformats.org/spreadsheetml/2006/main">
  <authors>
    <author>Еникеев Фарид</author>
    <author>Enikeev </author>
    <author>enikeev</author>
  </authors>
  <commentList>
    <comment ref="J4" authorId="0">
      <text>
        <r>
          <rPr>
            <sz val="8"/>
            <rFont val="Tahoma"/>
            <family val="2"/>
          </rPr>
          <t>14.10.2011 
Инструктаж по ТБ
Знакомство с ЛВС ВТИК 
Входное тестирование 
ЛР№1. Основные приемы работы с ОС Windows</t>
        </r>
      </text>
    </comment>
    <comment ref="S4" authorId="0">
      <text>
        <r>
          <rPr>
            <sz val="8"/>
            <rFont val="Tahoma"/>
            <family val="2"/>
          </rPr>
          <t xml:space="preserve">23.12.2011 
Тест по информатике
</t>
        </r>
      </text>
    </comment>
    <comment ref="T4" authorId="0">
      <text>
        <r>
          <rPr>
            <sz val="8"/>
            <rFont val="Tahoma"/>
            <family val="2"/>
          </rPr>
          <t xml:space="preserve">30.12.2011 
Лабораторная работа №10.  
Отчет по информатике 
</t>
        </r>
      </text>
    </comment>
    <comment ref="D4" authorId="1">
      <text>
        <r>
          <rPr>
            <sz val="8"/>
            <rFont val="Tahoma"/>
            <family val="0"/>
          </rPr>
          <t>Лекция 1 
Компьютер и программное обеспечение 
03.09.2011 Ауд. 1-546</t>
        </r>
      </text>
    </comment>
    <comment ref="E4" authorId="1">
      <text>
        <r>
          <rPr>
            <sz val="8"/>
            <rFont val="Tahoma"/>
            <family val="0"/>
          </rPr>
          <t>Лекция 2
Информация Кодирование информации 
10.09.2011  Ауд. 1-546</t>
        </r>
      </text>
    </comment>
    <comment ref="F4" authorId="1">
      <text>
        <r>
          <rPr>
            <sz val="8"/>
            <rFont val="Tahoma"/>
            <family val="0"/>
          </rPr>
          <t>Лекция 3
Аппаратное обеспечение
17.09.2011  Ауд. 1-546</t>
        </r>
      </text>
    </comment>
    <comment ref="G4" authorId="1">
      <text>
        <r>
          <rPr>
            <sz val="8"/>
            <rFont val="Tahoma"/>
            <family val="0"/>
          </rPr>
          <t>Лекция 4
Программное обеспечение
24.09.2011  Ауд. 1-546</t>
        </r>
      </text>
    </comment>
    <comment ref="H4" authorId="1">
      <text>
        <r>
          <rPr>
            <sz val="8"/>
            <rFont val="Tahoma"/>
            <family val="0"/>
          </rPr>
          <t>Лекция 5
Системное программное обеспечение
01.10.2011  Ауд. 1-546</t>
        </r>
      </text>
    </comment>
    <comment ref="I4" authorId="1">
      <text>
        <r>
          <rPr>
            <sz val="8"/>
            <rFont val="Tahoma"/>
            <family val="0"/>
          </rPr>
          <t>Лекция 6
Прикладное программное обеспечение
08.10.2011  Ауд. 1-546</t>
        </r>
      </text>
    </comment>
    <comment ref="U3" authorId="1">
      <text>
        <r>
          <rPr>
            <sz val="8"/>
            <rFont val="Tahoma"/>
            <family val="0"/>
          </rPr>
          <t>Количество пропусков практических занятий в осеннем семестре 
Отсутствие пропусков = бонус за посещение</t>
        </r>
      </text>
    </comment>
    <comment ref="U36" authorId="0">
      <text>
        <r>
          <rPr>
            <sz val="8"/>
            <rFont val="Tahoma"/>
            <family val="2"/>
          </rPr>
          <t xml:space="preserve">Количество студентов, не имеющих пропуски практических занятий по информатике в осеннем семестре </t>
        </r>
      </text>
    </comment>
    <comment ref="D36" authorId="1">
      <text>
        <r>
          <rPr>
            <sz val="8"/>
            <rFont val="Tahoma"/>
            <family val="0"/>
          </rPr>
          <t xml:space="preserve">Посетили лекцию №1 </t>
        </r>
      </text>
    </comment>
    <comment ref="D37" authorId="1">
      <text>
        <r>
          <rPr>
            <sz val="8"/>
            <rFont val="Tahoma"/>
            <family val="0"/>
          </rPr>
          <t xml:space="preserve">Пропустили лекцию №1 </t>
        </r>
      </text>
    </comment>
    <comment ref="E36" authorId="1">
      <text>
        <r>
          <rPr>
            <sz val="8"/>
            <rFont val="Tahoma"/>
            <family val="0"/>
          </rPr>
          <t>Посетили лекцию №2</t>
        </r>
      </text>
    </comment>
    <comment ref="F36" authorId="1">
      <text>
        <r>
          <rPr>
            <sz val="8"/>
            <rFont val="Tahoma"/>
            <family val="0"/>
          </rPr>
          <t>Посетили лекцию №3</t>
        </r>
      </text>
    </comment>
    <comment ref="G36" authorId="1">
      <text>
        <r>
          <rPr>
            <sz val="8"/>
            <rFont val="Tahoma"/>
            <family val="0"/>
          </rPr>
          <t>Посетили лекцию №4</t>
        </r>
      </text>
    </comment>
    <comment ref="H36" authorId="1">
      <text>
        <r>
          <rPr>
            <sz val="8"/>
            <rFont val="Tahoma"/>
            <family val="0"/>
          </rPr>
          <t>Посетили лекцию №5</t>
        </r>
      </text>
    </comment>
    <comment ref="I36" authorId="1">
      <text>
        <r>
          <rPr>
            <sz val="8"/>
            <rFont val="Tahoma"/>
            <family val="0"/>
          </rPr>
          <t>Посетили лекцию №6</t>
        </r>
      </text>
    </comment>
    <comment ref="E37" authorId="1">
      <text>
        <r>
          <rPr>
            <sz val="8"/>
            <rFont val="Tahoma"/>
            <family val="0"/>
          </rPr>
          <t>Пропустили лекцию №2</t>
        </r>
      </text>
    </comment>
    <comment ref="F37" authorId="1">
      <text>
        <r>
          <rPr>
            <sz val="8"/>
            <rFont val="Tahoma"/>
            <family val="2"/>
          </rPr>
          <t>Пропустили лекцию №3</t>
        </r>
      </text>
    </comment>
    <comment ref="G37" authorId="1">
      <text>
        <r>
          <rPr>
            <sz val="8"/>
            <rFont val="Tahoma"/>
            <family val="0"/>
          </rPr>
          <t>Пропустили лекцию №4</t>
        </r>
      </text>
    </comment>
    <comment ref="H37" authorId="1">
      <text>
        <r>
          <rPr>
            <sz val="8"/>
            <rFont val="Tahoma"/>
            <family val="2"/>
          </rPr>
          <t>Пропустили лекцию №5</t>
        </r>
      </text>
    </comment>
    <comment ref="I37" authorId="1">
      <text>
        <r>
          <rPr>
            <sz val="8"/>
            <rFont val="Tahoma"/>
            <family val="0"/>
          </rPr>
          <t>Пропустили лекцию №6</t>
        </r>
      </text>
    </comment>
    <comment ref="J36" authorId="1">
      <text>
        <r>
          <rPr>
            <sz val="8"/>
            <rFont val="Tahoma"/>
            <family val="0"/>
          </rPr>
          <t xml:space="preserve">Посетили практическое занятие №1 </t>
        </r>
      </text>
    </comment>
    <comment ref="K36" authorId="1">
      <text>
        <r>
          <rPr>
            <sz val="8"/>
            <rFont val="Tahoma"/>
            <family val="0"/>
          </rPr>
          <t xml:space="preserve">Посетили практическое занятие №2 </t>
        </r>
      </text>
    </comment>
    <comment ref="L36" authorId="1">
      <text>
        <r>
          <rPr>
            <sz val="8"/>
            <rFont val="Tahoma"/>
            <family val="0"/>
          </rPr>
          <t>Посетили практическое занятие №3</t>
        </r>
      </text>
    </comment>
    <comment ref="M36" authorId="1">
      <text>
        <r>
          <rPr>
            <sz val="8"/>
            <rFont val="Tahoma"/>
            <family val="0"/>
          </rPr>
          <t>Посетили практическое занятие №4</t>
        </r>
      </text>
    </comment>
    <comment ref="N36" authorId="1">
      <text>
        <r>
          <rPr>
            <sz val="8"/>
            <rFont val="Tahoma"/>
            <family val="0"/>
          </rPr>
          <t>Посетили практическое занятие №5</t>
        </r>
      </text>
    </comment>
    <comment ref="O36" authorId="1">
      <text>
        <r>
          <rPr>
            <sz val="8"/>
            <rFont val="Tahoma"/>
            <family val="0"/>
          </rPr>
          <t>Посетили практическое занятие №6</t>
        </r>
      </text>
    </comment>
    <comment ref="P36" authorId="1">
      <text>
        <r>
          <rPr>
            <sz val="8"/>
            <rFont val="Tahoma"/>
            <family val="0"/>
          </rPr>
          <t>Посетили практическое занятие №7</t>
        </r>
      </text>
    </comment>
    <comment ref="Q36" authorId="1">
      <text>
        <r>
          <rPr>
            <sz val="8"/>
            <rFont val="Tahoma"/>
            <family val="0"/>
          </rPr>
          <t>Посетили практическое занятие №8</t>
        </r>
      </text>
    </comment>
    <comment ref="R36" authorId="1">
      <text>
        <r>
          <rPr>
            <sz val="8"/>
            <rFont val="Tahoma"/>
            <family val="0"/>
          </rPr>
          <t>Посетили практическое занятие №9</t>
        </r>
      </text>
    </comment>
    <comment ref="S36" authorId="1">
      <text>
        <r>
          <rPr>
            <sz val="8"/>
            <rFont val="Tahoma"/>
            <family val="0"/>
          </rPr>
          <t>Посетили практическое занятие №10</t>
        </r>
      </text>
    </comment>
    <comment ref="T36" authorId="1">
      <text>
        <r>
          <rPr>
            <sz val="8"/>
            <rFont val="Tahoma"/>
            <family val="0"/>
          </rPr>
          <t>Посетили практическое занятие №11</t>
        </r>
      </text>
    </comment>
    <comment ref="U37" authorId="1">
      <text>
        <r>
          <rPr>
            <sz val="8"/>
            <rFont val="Tahoma"/>
            <family val="0"/>
          </rPr>
          <t xml:space="preserve">Количество студентов, имеющих пропуски учебных занятий по информатике в осеннем семестре </t>
        </r>
      </text>
    </comment>
    <comment ref="J3" authorId="1">
      <text>
        <r>
          <rPr>
            <sz val="8"/>
            <rFont val="Tahoma"/>
            <family val="0"/>
          </rPr>
          <t>Всего 14 лабораторных занятий  
Ниже указаны номера недель, в которые они проводятся
Аудитории 1-333,334</t>
        </r>
      </text>
    </comment>
    <comment ref="D3" authorId="1">
      <text>
        <r>
          <rPr>
            <sz val="8"/>
            <rFont val="Tahoma"/>
            <family val="0"/>
          </rPr>
          <t>Всего 6 лекций 
Ниже указаны номера недель, на которых они читаются
Аудитория 1-152</t>
        </r>
      </text>
    </comment>
    <comment ref="R4" authorId="0">
      <text>
        <r>
          <rPr>
            <sz val="8"/>
            <rFont val="Tahoma"/>
            <family val="2"/>
          </rPr>
          <t xml:space="preserve">16.12.2011
Лабораторная работа №9. 
Создание Web-странички </t>
        </r>
      </text>
    </comment>
    <comment ref="Q4" authorId="0">
      <text>
        <r>
          <rPr>
            <sz val="8"/>
            <rFont val="Tahoma"/>
            <family val="2"/>
          </rPr>
          <t xml:space="preserve">09.12.2011
Лабораторная работа №8.
Создание презентации </t>
        </r>
      </text>
    </comment>
    <comment ref="P4" authorId="0">
      <text>
        <r>
          <rPr>
            <sz val="8"/>
            <rFont val="Tahoma"/>
            <family val="2"/>
          </rPr>
          <t xml:space="preserve">02.12.2011
Лабораторная работа №7. 
Решение трансцендентных уравнений 
</t>
        </r>
      </text>
    </comment>
    <comment ref="O4" authorId="0">
      <text>
        <r>
          <rPr>
            <sz val="8"/>
            <rFont val="Tahoma"/>
            <family val="2"/>
          </rPr>
          <t xml:space="preserve">25.11.2011
Лабораторная работа №6. 
Построение графиков функций
</t>
        </r>
      </text>
    </comment>
    <comment ref="N4" authorId="0">
      <text>
        <r>
          <rPr>
            <sz val="8"/>
            <rFont val="Tahoma"/>
            <family val="0"/>
          </rPr>
          <t xml:space="preserve">18.11.2011 
Лабораторная работа №5. 
Решение системы линейных уравнений средствами MS Excel
</t>
        </r>
      </text>
    </comment>
    <comment ref="M4" authorId="0">
      <text>
        <r>
          <rPr>
            <sz val="8"/>
            <rFont val="Tahoma"/>
            <family val="2"/>
          </rPr>
          <t xml:space="preserve">11.11.2011
Лабораторная работа №4. 
Вставка таблиц, рисунков и математических формул
</t>
        </r>
      </text>
    </comment>
    <comment ref="L4" authorId="0">
      <text>
        <r>
          <rPr>
            <sz val="8"/>
            <rFont val="Tahoma"/>
            <family val="2"/>
          </rPr>
          <t>28.10.2011 
ЛР№3. Создание и редактирование документов средствами MS Word</t>
        </r>
        <r>
          <rPr>
            <b/>
            <sz val="8"/>
            <rFont val="Tahoma"/>
            <family val="0"/>
          </rPr>
          <t xml:space="preserve">
</t>
        </r>
      </text>
    </comment>
    <comment ref="K4" authorId="0">
      <text>
        <r>
          <rPr>
            <sz val="8"/>
            <rFont val="Tahoma"/>
            <family val="2"/>
          </rPr>
          <t>21.10.2011 
ЛР№2. Основные приемы работы с ПК и ЛВС</t>
        </r>
      </text>
    </comment>
    <comment ref="K25" authorId="2">
      <text>
        <r>
          <rPr>
            <sz val="8"/>
            <rFont val="Tahoma"/>
            <family val="0"/>
          </rPr>
          <t>21.10.2011
В больнице</t>
        </r>
      </text>
    </comment>
    <comment ref="B21" authorId="2">
      <text>
        <r>
          <rPr>
            <sz val="8"/>
            <rFont val="Tahoma"/>
            <family val="0"/>
          </rPr>
          <t xml:space="preserve">21.10.2011
Предъявлена справка: пропуски лекций по уважительным причинам </t>
        </r>
      </text>
    </comment>
    <comment ref="M25" authorId="2">
      <text>
        <r>
          <rPr>
            <sz val="8"/>
            <rFont val="Tahoma"/>
            <family val="0"/>
          </rPr>
          <t xml:space="preserve">18.11.2011
Представлена справка: болел </t>
        </r>
      </text>
    </comment>
    <comment ref="M18" authorId="2">
      <text>
        <r>
          <rPr>
            <sz val="8"/>
            <rFont val="Tahoma"/>
            <family val="0"/>
          </rPr>
          <t xml:space="preserve">18.11.2011
Представлена справка из военкомата </t>
        </r>
      </text>
    </comment>
    <comment ref="M27" authorId="2">
      <text>
        <r>
          <rPr>
            <sz val="8"/>
            <rFont val="Tahoma"/>
            <family val="0"/>
          </rPr>
          <t xml:space="preserve">21.11.2011
Представлена справка из военкомата: пропуск по уважительной причине </t>
        </r>
      </text>
    </comment>
    <comment ref="U16" authorId="2">
      <text>
        <r>
          <rPr>
            <sz val="8"/>
            <rFont val="Tahoma"/>
            <family val="0"/>
          </rPr>
          <t>25.11.2011
Принято заявление с просьбой зачисиить Кирилла в десант-2011</t>
        </r>
      </text>
    </comment>
  </commentList>
</comments>
</file>

<file path=xl/comments3.xml><?xml version="1.0" encoding="utf-8"?>
<comments xmlns="http://schemas.openxmlformats.org/spreadsheetml/2006/main">
  <authors>
    <author>Еникеев Фарид</author>
    <author>admin</author>
    <author>Enikeev </author>
    <author>enikeev</author>
    <author>Enikeev</author>
  </authors>
  <commentList>
    <comment ref="A3" authorId="0">
      <text>
        <r>
          <rPr>
            <sz val="8"/>
            <rFont val="Tahoma"/>
            <family val="2"/>
          </rPr>
          <t>№ по списку</t>
        </r>
      </text>
    </comment>
    <comment ref="B3" authorId="0">
      <text>
        <r>
          <rPr>
            <sz val="8"/>
            <rFont val="Tahoma"/>
            <family val="2"/>
          </rPr>
          <t>По данным из УМУ</t>
        </r>
      </text>
    </comment>
    <comment ref="N5" authorId="0">
      <text>
        <r>
          <rPr>
            <sz val="8"/>
            <rFont val="Tahoma"/>
            <family val="2"/>
          </rPr>
          <t>Вариант тестового задания</t>
        </r>
      </text>
    </comment>
    <comment ref="O5" authorId="0">
      <text>
        <r>
          <rPr>
            <sz val="8"/>
            <rFont val="Tahoma"/>
            <family val="2"/>
          </rPr>
          <t>Время решения теста</t>
        </r>
      </text>
    </comment>
    <comment ref="P5" authorId="0">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R5" authorId="0">
      <text>
        <r>
          <rPr>
            <b/>
            <sz val="8"/>
            <rFont val="Tahoma"/>
            <family val="0"/>
          </rPr>
          <t>Оценка: 
&lt;24 - неуд.
24-27 - удовлетворительно
28-30 - хорошо
31-35 - отлично</t>
        </r>
        <r>
          <rPr>
            <sz val="8"/>
            <rFont val="Tahoma"/>
            <family val="0"/>
          </rPr>
          <t xml:space="preserve">
</t>
        </r>
      </text>
    </comment>
    <comment ref="S5" authorId="1">
      <text>
        <r>
          <rPr>
            <sz val="8"/>
            <rFont val="Tahoma"/>
            <family val="2"/>
          </rPr>
          <t>Рейтинг: место в группе по данному показателю</t>
        </r>
      </text>
    </comment>
    <comment ref="T5" authorId="1">
      <text>
        <r>
          <rPr>
            <sz val="8"/>
            <rFont val="Tahoma"/>
            <family val="2"/>
          </rPr>
          <t xml:space="preserve">Бонусы </t>
        </r>
        <r>
          <rPr>
            <sz val="8"/>
            <rFont val="Tahoma"/>
            <family val="0"/>
          </rPr>
          <t xml:space="preserve">
</t>
        </r>
      </text>
    </comment>
    <comment ref="U5" authorId="0">
      <text>
        <r>
          <rPr>
            <sz val="8"/>
            <rFont val="Tahoma"/>
            <family val="2"/>
          </rPr>
          <t>Вариант тестового задания</t>
        </r>
      </text>
    </comment>
    <comment ref="V5" authorId="0">
      <text>
        <r>
          <rPr>
            <sz val="8"/>
            <rFont val="Tahoma"/>
            <family val="2"/>
          </rPr>
          <t>Время решения теста</t>
        </r>
      </text>
    </comment>
    <comment ref="W5" authorId="0">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Z5" authorId="1">
      <text>
        <r>
          <rPr>
            <sz val="8"/>
            <rFont val="Tahoma"/>
            <family val="2"/>
          </rPr>
          <t>Рейтинг: место в группе по данному показателю</t>
        </r>
      </text>
    </comment>
    <comment ref="AA5" authorId="1">
      <text>
        <r>
          <rPr>
            <sz val="8"/>
            <rFont val="Tahoma"/>
            <family val="2"/>
          </rPr>
          <t xml:space="preserve">Антибонусы </t>
        </r>
        <r>
          <rPr>
            <sz val="8"/>
            <rFont val="Tahoma"/>
            <family val="0"/>
          </rPr>
          <t xml:space="preserve">
</t>
        </r>
      </text>
    </comment>
    <comment ref="AB5" authorId="0">
      <text>
        <r>
          <rPr>
            <sz val="8"/>
            <rFont val="Tahoma"/>
            <family val="2"/>
          </rPr>
          <t>Вариант тестового задания</t>
        </r>
      </text>
    </comment>
    <comment ref="AC5" authorId="0">
      <text>
        <r>
          <rPr>
            <sz val="8"/>
            <rFont val="Tahoma"/>
            <family val="2"/>
          </rPr>
          <t>Время решения теста</t>
        </r>
      </text>
    </comment>
    <comment ref="AD5" authorId="0">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G5" authorId="1">
      <text>
        <r>
          <rPr>
            <sz val="8"/>
            <rFont val="Tahoma"/>
            <family val="2"/>
          </rPr>
          <t>Рейтинг: место в группе по данному показателю</t>
        </r>
      </text>
    </comment>
    <comment ref="AH5" authorId="1">
      <text>
        <r>
          <rPr>
            <sz val="8"/>
            <rFont val="Tahoma"/>
            <family val="2"/>
          </rPr>
          <t xml:space="preserve">Антибонусы </t>
        </r>
        <r>
          <rPr>
            <sz val="8"/>
            <rFont val="Tahoma"/>
            <family val="0"/>
          </rPr>
          <t xml:space="preserve">
</t>
        </r>
      </text>
    </comment>
    <comment ref="Q5" authorId="0">
      <text>
        <r>
          <rPr>
            <sz val="8"/>
            <rFont val="Tahoma"/>
            <family val="2"/>
          </rPr>
          <t>Результат решения теста  - количество правильных ответов</t>
        </r>
        <r>
          <rPr>
            <sz val="8"/>
            <rFont val="Tahoma"/>
            <family val="0"/>
          </rPr>
          <t xml:space="preserve">
</t>
        </r>
      </text>
    </comment>
    <comment ref="X5" authorId="0">
      <text>
        <r>
          <rPr>
            <sz val="8"/>
            <rFont val="Tahoma"/>
            <family val="2"/>
          </rPr>
          <t>Результат решения теста  - количество правильных ответов</t>
        </r>
        <r>
          <rPr>
            <sz val="8"/>
            <rFont val="Tahoma"/>
            <family val="0"/>
          </rPr>
          <t xml:space="preserve">
</t>
        </r>
      </text>
    </comment>
    <comment ref="AE5" authorId="0">
      <text>
        <r>
          <rPr>
            <sz val="8"/>
            <rFont val="Tahoma"/>
            <family val="2"/>
          </rPr>
          <t>Результат решения теста  - количество правильных ответов</t>
        </r>
        <r>
          <rPr>
            <sz val="8"/>
            <rFont val="Tahoma"/>
            <family val="0"/>
          </rPr>
          <t xml:space="preserve">
</t>
        </r>
      </text>
    </comment>
    <comment ref="C4" authorId="2">
      <text>
        <r>
          <rPr>
            <sz val="8"/>
            <rFont val="Tahoma"/>
            <family val="0"/>
          </rPr>
          <t xml:space="preserve">ИТ1 :
Результат решения 
интерактивного теста 
по Разделу I Рабочей программы  </t>
        </r>
      </text>
    </comment>
    <comment ref="E4" authorId="2">
      <text>
        <r>
          <rPr>
            <sz val="8"/>
            <rFont val="Tahoma"/>
            <family val="0"/>
          </rPr>
          <t xml:space="preserve">ИТ1 :
Результат решения 
интерактивного теста 
по Разделу II Рабочей программы  </t>
        </r>
      </text>
    </comment>
    <comment ref="G4" authorId="2">
      <text>
        <r>
          <rPr>
            <sz val="8"/>
            <rFont val="Tahoma"/>
            <family val="0"/>
          </rPr>
          <t xml:space="preserve">ИТ1 :
Результат решения 
интерактивного теста 
по Разделу III Рабочей программы  </t>
        </r>
      </text>
    </comment>
    <comment ref="I4" authorId="2">
      <text>
        <r>
          <rPr>
            <sz val="8"/>
            <rFont val="Tahoma"/>
            <family val="0"/>
          </rPr>
          <t xml:space="preserve">ИТ1 :
Результат решения 
интерактивного теста 
по Разделу VII Рабочей программы  </t>
        </r>
      </text>
    </comment>
    <comment ref="K5" authorId="2">
      <text>
        <r>
          <rPr>
            <sz val="8"/>
            <rFont val="Tahoma"/>
            <family val="0"/>
          </rPr>
          <t>Сумма баллов по результатам решения 4 интерактивных тестов 
(Рейтинг по ИТ)</t>
        </r>
      </text>
    </comment>
    <comment ref="L5" authorId="2">
      <text>
        <r>
          <rPr>
            <sz val="8"/>
            <rFont val="Tahoma"/>
            <family val="0"/>
          </rPr>
          <t>Допуск к боевому тесту: Если сумма баллов по 4 ИТ больше 35, то студент допущен (Доп), если меньше, то нет (Н\д)</t>
        </r>
      </text>
    </comment>
    <comment ref="M5" authorId="2">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D37" authorId="2">
      <text>
        <r>
          <rPr>
            <sz val="8"/>
            <rFont val="Tahoma"/>
            <family val="0"/>
          </rPr>
          <t>Всего в группе сдали ИТ1</t>
        </r>
      </text>
    </comment>
    <comment ref="F37" authorId="2">
      <text>
        <r>
          <rPr>
            <sz val="8"/>
            <rFont val="Tahoma"/>
            <family val="0"/>
          </rPr>
          <t>Всего в группе сдали ИТ2</t>
        </r>
      </text>
    </comment>
    <comment ref="H37" authorId="2">
      <text>
        <r>
          <rPr>
            <sz val="8"/>
            <rFont val="Tahoma"/>
            <family val="0"/>
          </rPr>
          <t>Всего в группе сдали ИТ3</t>
        </r>
      </text>
    </comment>
    <comment ref="J37" authorId="2">
      <text>
        <r>
          <rPr>
            <sz val="8"/>
            <rFont val="Tahoma"/>
            <family val="0"/>
          </rPr>
          <t>Всего в группе сдали ИТ4</t>
        </r>
      </text>
    </comment>
    <comment ref="K37" authorId="3">
      <text>
        <r>
          <rPr>
            <sz val="8"/>
            <rFont val="Tahoma"/>
            <family val="0"/>
          </rPr>
          <t xml:space="preserve">Всего в группе сдано интерактивных тестов </t>
        </r>
      </text>
    </comment>
    <comment ref="L37" authorId="2">
      <text>
        <r>
          <rPr>
            <sz val="8"/>
            <rFont val="Tahoma"/>
            <family val="0"/>
          </rPr>
          <t xml:space="preserve">Всего в группе получили допуск к выполнению боевого задания </t>
        </r>
      </text>
    </comment>
    <comment ref="M37" authorId="3">
      <text>
        <r>
          <rPr>
            <sz val="8"/>
            <rFont val="Tahoma"/>
            <family val="0"/>
          </rPr>
          <t>Сколько студентов допущены к выполнению боевого задания (% в группе)</t>
        </r>
      </text>
    </comment>
    <comment ref="K38" authorId="3">
      <text>
        <r>
          <rPr>
            <sz val="8"/>
            <rFont val="Tahoma"/>
            <family val="0"/>
          </rPr>
          <t xml:space="preserve">Всего в группе НЕ сдано интерактивных тестов </t>
        </r>
      </text>
    </comment>
    <comment ref="M38" authorId="3">
      <text>
        <r>
          <rPr>
            <sz val="8"/>
            <rFont val="Tahoma"/>
            <family val="0"/>
          </rPr>
          <t>Сколько студентов НЕ допущены к выполнению боевого задания (% в группе)</t>
        </r>
      </text>
    </comment>
    <comment ref="Y5" authorId="0">
      <text>
        <r>
          <rPr>
            <b/>
            <sz val="8"/>
            <rFont val="Tahoma"/>
            <family val="0"/>
          </rPr>
          <t>Оценка: 
&lt;24 - неуд.
24-27 - удовлетворительно
28-30 - хорошо
31-35 - отлично</t>
        </r>
        <r>
          <rPr>
            <sz val="8"/>
            <rFont val="Tahoma"/>
            <family val="0"/>
          </rPr>
          <t xml:space="preserve">
</t>
        </r>
      </text>
    </comment>
    <comment ref="AF5" authorId="0">
      <text>
        <r>
          <rPr>
            <b/>
            <sz val="8"/>
            <rFont val="Tahoma"/>
            <family val="0"/>
          </rPr>
          <t>Оценка: 
&lt;24 - неуд.
24-27 - удовлетворительно
28-30 - хорошо
31-35 - отлично</t>
        </r>
        <r>
          <rPr>
            <sz val="8"/>
            <rFont val="Tahoma"/>
            <family val="0"/>
          </rPr>
          <t xml:space="preserve">
</t>
        </r>
      </text>
    </comment>
    <comment ref="N4" authorId="0">
      <text>
        <r>
          <rPr>
            <sz val="8"/>
            <rFont val="Tahoma"/>
            <family val="0"/>
          </rPr>
          <t xml:space="preserve">Дата проведения теста
 в соответствии с утвержденным Календарным планом </t>
        </r>
      </text>
    </comment>
    <comment ref="U4" authorId="0">
      <text>
        <r>
          <rPr>
            <sz val="8"/>
            <rFont val="Tahoma"/>
            <family val="0"/>
          </rPr>
          <t xml:space="preserve">Результаты пересдачи теста
 по информатике </t>
        </r>
      </text>
    </comment>
    <comment ref="AB4" authorId="0">
      <text>
        <r>
          <rPr>
            <sz val="8"/>
            <rFont val="Tahoma"/>
            <family val="0"/>
          </rPr>
          <t xml:space="preserve">Результаты пересдачи теста
 по информатике </t>
        </r>
      </text>
    </comment>
    <comment ref="C3" authorId="4">
      <text>
        <r>
          <rPr>
            <sz val="10"/>
            <rFont val="Tahoma"/>
            <family val="0"/>
          </rPr>
          <t xml:space="preserve">Для того чтобы получить допуск к решению боевого теста, необходимо набрать 50 баллов из 60 возможных за 4 интерактивных теста по разделам Рабочей программы I, II, III и VII 
ИТ1 - максимальный балл 15 (Раздел I Рабочей программы) 
ИТ2 - максимальный балл 15 (Раздел II Рабочей программы) 
ИТ3 - максимальный балл 15 (Раздел III Рабочей программы) 
ИТ4 - максимальный балл 15 (Раздел VII Рабочей программы) 
ИТОГО 15+15+15+15=60
Пропуск: нужно 50 и больше
Каждый интерактив можно сдавать по несколько раз до тех пор пока результат не удовлетворит самого тестируемого </t>
        </r>
      </text>
    </comment>
    <comment ref="K4" authorId="2">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50
(В каждом ИТ 15 вопросов, проходной балл равен 50. Если сумма баллов превысит 50, то  у преподавателя появляется надежда на то, что данный конкретный студент сумеет из 35 вопросов боевого теста правильно ответить на  24 вопроса,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Каждый интерактив можно сдавать по несколько раз
</t>
        </r>
      </text>
    </comment>
    <comment ref="C12" authorId="3">
      <text>
        <r>
          <rPr>
            <sz val="8"/>
            <rFont val="Tahoma"/>
            <family val="0"/>
          </rPr>
          <t xml:space="preserve">11.11.2011. 
Сдано на четвертом плановом занятии по информатике Еникееву Ф.У. </t>
        </r>
      </text>
    </comment>
    <comment ref="E12" authorId="3">
      <text>
        <r>
          <rPr>
            <sz val="8"/>
            <rFont val="Tahoma"/>
            <family val="0"/>
          </rPr>
          <t xml:space="preserve">11.11.2011. 
Сдано на четвертом плановом занятии по информатике Еникееву Ф.У. </t>
        </r>
      </text>
    </comment>
    <comment ref="G12" authorId="3">
      <text>
        <r>
          <rPr>
            <sz val="8"/>
            <rFont val="Tahoma"/>
            <family val="0"/>
          </rPr>
          <t xml:space="preserve">11.11.2011. 
Сдано на четвертом плановом занятии по информатике Еникееву Ф.У. </t>
        </r>
      </text>
    </comment>
    <comment ref="I12" authorId="3">
      <text>
        <r>
          <rPr>
            <sz val="8"/>
            <rFont val="Tahoma"/>
            <family val="0"/>
          </rPr>
          <t xml:space="preserve">11.11.2011. 
Сдано на четвертом плановом занятии по информатике Еникееву Ф.У. </t>
        </r>
      </text>
    </comment>
    <comment ref="M12" authorId="3">
      <text>
        <r>
          <rPr>
            <sz val="8"/>
            <rFont val="Tahoma"/>
            <family val="0"/>
          </rPr>
          <t xml:space="preserve">11.11.2011
Решение призывной комиссии: допустить Рустама к решению боевого теста </t>
        </r>
      </text>
    </comment>
    <comment ref="C32" authorId="3">
      <text>
        <r>
          <rPr>
            <sz val="8"/>
            <rFont val="Tahoma"/>
            <family val="0"/>
          </rPr>
          <t>14.11.2011
Понедельник, 1-я пара 
Плановая консультация по информатике в ауд. 1-432</t>
        </r>
      </text>
    </comment>
    <comment ref="C23" authorId="3">
      <text>
        <r>
          <rPr>
            <sz val="8"/>
            <rFont val="Tahoma"/>
            <family val="0"/>
          </rPr>
          <t>14.11.2011
Понедельник, 1-я пара 
Плановая консультация по информатике в ауд. 1-432</t>
        </r>
      </text>
    </comment>
    <comment ref="E23" authorId="3">
      <text>
        <r>
          <rPr>
            <sz val="8"/>
            <rFont val="Tahoma"/>
            <family val="0"/>
          </rPr>
          <t>14.11.2011
Понедельник, 1-я пара 
Плановая консультация по информатике в ауд. 1-432</t>
        </r>
      </text>
    </comment>
    <comment ref="G23" authorId="3">
      <text>
        <r>
          <rPr>
            <sz val="8"/>
            <rFont val="Tahoma"/>
            <family val="0"/>
          </rPr>
          <t>14.11.2011
Понедельник, 1-я пара 
Плановая консультация по информатике в ауд. 1-432</t>
        </r>
      </text>
    </comment>
    <comment ref="I23" authorId="3">
      <text>
        <r>
          <rPr>
            <sz val="8"/>
            <rFont val="Tahoma"/>
            <family val="0"/>
          </rPr>
          <t>14.11.2011
Понедельник, 1-я пара 
Плановая консультация по информатике в ауд. 1-432</t>
        </r>
      </text>
    </comment>
    <comment ref="M23" authorId="3">
      <text>
        <r>
          <rPr>
            <sz val="8"/>
            <rFont val="Tahoma"/>
            <family val="0"/>
          </rPr>
          <t>14.11.2011
Валере: зеленый свет на пути к тесту
Нужно только ЛР9 защитить и все которые до нее</t>
        </r>
      </text>
    </comment>
    <comment ref="E32" authorId="3">
      <text>
        <r>
          <rPr>
            <sz val="8"/>
            <rFont val="Tahoma"/>
            <family val="0"/>
          </rPr>
          <t>14.11.2011
Понедельник, 1-я пара 
Плановая консультация по информатике в ауд. 1-432</t>
        </r>
      </text>
    </comment>
    <comment ref="G32" authorId="3">
      <text>
        <r>
          <rPr>
            <sz val="8"/>
            <rFont val="Tahoma"/>
            <family val="0"/>
          </rPr>
          <t>14.11.2011
Понедельник, 1-я пара 
Плановая консультация по информатике в ауд. 1-432</t>
        </r>
      </text>
    </comment>
    <comment ref="C21" authorId="3">
      <text>
        <r>
          <rPr>
            <sz val="8"/>
            <rFont val="Tahoma"/>
            <family val="0"/>
          </rPr>
          <t>14.11.2011
Понедельник, 1-я пара 
Плановая консультация по информатике в ауд. 1-432</t>
        </r>
      </text>
    </comment>
    <comment ref="I32" authorId="3">
      <text>
        <r>
          <rPr>
            <sz val="8"/>
            <rFont val="Tahoma"/>
            <family val="0"/>
          </rPr>
          <t>14.11.2011
Понедельник, 1-я пара 
Плановая консультация по информатике в ауд. 1-432</t>
        </r>
      </text>
    </comment>
    <comment ref="M32" authorId="3">
      <text>
        <r>
          <rPr>
            <sz val="8"/>
            <rFont val="Tahoma"/>
            <family val="0"/>
          </rPr>
          <t xml:space="preserve">14.11.2011
Тагир может смело идти вперед! </t>
        </r>
      </text>
    </comment>
    <comment ref="E21" authorId="3">
      <text>
        <r>
          <rPr>
            <sz val="8"/>
            <rFont val="Tahoma"/>
            <family val="0"/>
          </rPr>
          <t>14.11.2011
Понедельник, 1-я пара 
Плановая консультация по информатике в ауд. 1-432</t>
        </r>
      </text>
    </comment>
    <comment ref="G21" authorId="3">
      <text>
        <r>
          <rPr>
            <sz val="8"/>
            <rFont val="Tahoma"/>
            <family val="0"/>
          </rPr>
          <t>14.11.2011
Понедельник, 1-я пара 
Плановая консультация по информатике в ауд. 1-432</t>
        </r>
      </text>
    </comment>
    <comment ref="I21" authorId="3">
      <text>
        <r>
          <rPr>
            <sz val="8"/>
            <rFont val="Tahoma"/>
            <family val="0"/>
          </rPr>
          <t>14.11.2011
Понедельник, 1-я пара 
Плановая консультация по информатике в ауд. 1-432</t>
        </r>
      </text>
    </comment>
    <comment ref="M21" authorId="3">
      <text>
        <r>
          <rPr>
            <sz val="8"/>
            <rFont val="Tahoma"/>
            <family val="0"/>
          </rPr>
          <t xml:space="preserve">14.11.2011
Осталось защитить ЛР6,7,8,9 и можно решать боевой тест </t>
        </r>
      </text>
    </comment>
    <comment ref="C6" authorId="3">
      <text>
        <r>
          <rPr>
            <sz val="8"/>
            <rFont val="Tahoma"/>
            <family val="0"/>
          </rPr>
          <t>14.11.2011
Понедельник, 1-я пара 
Плановая консультация по информатике в ауд. 1-432</t>
        </r>
      </text>
    </comment>
    <comment ref="E6" authorId="3">
      <text>
        <r>
          <rPr>
            <sz val="8"/>
            <rFont val="Tahoma"/>
            <family val="0"/>
          </rPr>
          <t>14.11.2011
Понедельник, 1-я пара 
Плановая консультация по информатике в ауд. 1-432</t>
        </r>
      </text>
    </comment>
    <comment ref="G6" authorId="3">
      <text>
        <r>
          <rPr>
            <sz val="8"/>
            <rFont val="Tahoma"/>
            <family val="0"/>
          </rPr>
          <t>14.11.2011
Понедельник, 1-я пара 
Плановая консультация по информатике в ауд. 1-432</t>
        </r>
      </text>
    </comment>
    <comment ref="C7" authorId="3">
      <text>
        <r>
          <rPr>
            <sz val="8"/>
            <rFont val="Tahoma"/>
            <family val="0"/>
          </rPr>
          <t>14.11.2011
Понедельник, 1-я пара 
Плановая консультация по информатике в ауд. 1-432</t>
        </r>
      </text>
    </comment>
    <comment ref="E7" authorId="3">
      <text>
        <r>
          <rPr>
            <sz val="8"/>
            <rFont val="Tahoma"/>
            <family val="0"/>
          </rPr>
          <t>14.11.2011
Понедельник, 1-я пара 
Плановая консультация по информатике в ауд. 1-432</t>
        </r>
      </text>
    </comment>
    <comment ref="I6" authorId="3">
      <text>
        <r>
          <rPr>
            <sz val="8"/>
            <rFont val="Tahoma"/>
            <family val="0"/>
          </rPr>
          <t xml:space="preserve">18.11.2011. 
Сдано на 5-м плановом занятии по информатике Еникееву Ф.У. </t>
        </r>
      </text>
    </comment>
    <comment ref="M6" authorId="3">
      <text>
        <r>
          <rPr>
            <sz val="8"/>
            <rFont val="Tahoma"/>
            <family val="0"/>
          </rPr>
          <t xml:space="preserve">18.11.2011
Ну, что ж, Руфина, а теперь уже можно и посмотреть.. В смысле: количество перлов посчитать.. 
09.12.2011
Четвертая в группе успешно защитила все 13ЛР
 Cделан вывод: Руфина принялась всерьез за Артура Ахметзянова из БСТ-11-02.  Поэтому  
ее можно особо сильно не достреливать: все ж таки важным делом Руфина занимается!  </t>
        </r>
      </text>
    </comment>
    <comment ref="C15" authorId="3">
      <text>
        <r>
          <rPr>
            <sz val="8"/>
            <rFont val="Tahoma"/>
            <family val="0"/>
          </rPr>
          <t xml:space="preserve">11.11.2011. 
Сдано на четвертом плановом занятии по информатике Еникееву Ф.У. </t>
        </r>
      </text>
    </comment>
    <comment ref="E15" authorId="3">
      <text>
        <r>
          <rPr>
            <sz val="8"/>
            <rFont val="Tahoma"/>
            <family val="0"/>
          </rPr>
          <t xml:space="preserve">11.11.2011. 
Сдано на четвертом плановом занятии по информатике Еникееву Ф.У. </t>
        </r>
      </text>
    </comment>
    <comment ref="G15" authorId="3">
      <text>
        <r>
          <rPr>
            <sz val="8"/>
            <rFont val="Tahoma"/>
            <family val="0"/>
          </rPr>
          <t xml:space="preserve">11.11.2011. 
Сдано на четвертом плановом занятии по информатике Еникееву Ф.У. </t>
        </r>
      </text>
    </comment>
    <comment ref="I15" authorId="3">
      <text>
        <r>
          <rPr>
            <sz val="8"/>
            <rFont val="Tahoma"/>
            <family val="0"/>
          </rPr>
          <t xml:space="preserve">11.11.2011. 
Сдано на четвертом плановом занятии по информатике Еникееву Ф.У. </t>
        </r>
      </text>
    </comment>
    <comment ref="M15" authorId="3">
      <text>
        <r>
          <rPr>
            <sz val="8"/>
            <rFont val="Tahoma"/>
            <family val="0"/>
          </rPr>
          <t xml:space="preserve">18.11.2011
Вскрытие (проверка решенного Максимом боевого  теста) покажет, о чем идет речь: о знании Максимом HTML или же все таки… информатики. 
</t>
        </r>
        <r>
          <rPr>
            <b/>
            <sz val="8"/>
            <rFont val="Tahoma"/>
            <family val="2"/>
          </rPr>
          <t xml:space="preserve">Вывод: </t>
        </r>
        <r>
          <rPr>
            <sz val="8"/>
            <rFont val="Tahoma"/>
            <family val="0"/>
          </rPr>
          <t xml:space="preserve">
Проверять тест </t>
        </r>
        <r>
          <rPr>
            <i/>
            <sz val="8"/>
            <rFont val="Tahoma"/>
            <family val="2"/>
          </rPr>
          <t xml:space="preserve">с особым </t>
        </r>
        <r>
          <rPr>
            <sz val="8"/>
            <rFont val="Tahoma"/>
            <family val="0"/>
          </rPr>
          <t xml:space="preserve">пристрастием. 
Задача: набрать хотя бы 5 перлов </t>
        </r>
      </text>
    </comment>
    <comment ref="C28" authorId="3">
      <text>
        <r>
          <rPr>
            <sz val="8"/>
            <rFont val="Tahoma"/>
            <family val="0"/>
          </rPr>
          <t>21.11.2011
Понедельник, 1-я пара 
Плановая консультация по информатике в ауд. 1-432</t>
        </r>
      </text>
    </comment>
    <comment ref="E28" authorId="3">
      <text>
        <r>
          <rPr>
            <sz val="8"/>
            <rFont val="Tahoma"/>
            <family val="0"/>
          </rPr>
          <t>21.11.2011
Понедельник, 1-я пара 
Плановая консультация по информатике в ауд. 1-432</t>
        </r>
      </text>
    </comment>
    <comment ref="G28" authorId="3">
      <text>
        <r>
          <rPr>
            <sz val="8"/>
            <rFont val="Tahoma"/>
            <family val="0"/>
          </rPr>
          <t>21.11.2011
Понедельник, 1-я пара 
Плановая консультация по информатике в ауд. 1-432</t>
        </r>
      </text>
    </comment>
    <comment ref="I28" authorId="3">
      <text>
        <r>
          <rPr>
            <sz val="8"/>
            <rFont val="Tahoma"/>
            <family val="0"/>
          </rPr>
          <t>21.11.2011
Понедельник, 1-я пара 
Плановая консультация по информатике в ауд. 1-432</t>
        </r>
      </text>
    </comment>
    <comment ref="M28" authorId="3">
      <text>
        <r>
          <rPr>
            <sz val="8"/>
            <rFont val="Tahoma"/>
            <family val="0"/>
          </rPr>
          <t>21.11.2011
Флаг в руки Динару! 
03.12.2011
Плюс один перл к тесту (защита ЛР4 - Фазылов)</t>
        </r>
      </text>
    </comment>
    <comment ref="C34" authorId="3">
      <text>
        <r>
          <rPr>
            <sz val="8"/>
            <rFont val="Tahoma"/>
            <family val="0"/>
          </rPr>
          <t>21.11.2011
Понедельник, 1-я пара 
Плановая консультация по информатике в ауд. 1-432</t>
        </r>
      </text>
    </comment>
    <comment ref="E34" authorId="3">
      <text>
        <r>
          <rPr>
            <sz val="8"/>
            <rFont val="Tahoma"/>
            <family val="0"/>
          </rPr>
          <t>21.11.2011
Понедельник, 1-я пара 
Плановая консультация по информатике в ауд. 1-432</t>
        </r>
      </text>
    </comment>
    <comment ref="G34" authorId="3">
      <text>
        <r>
          <rPr>
            <sz val="8"/>
            <rFont val="Tahoma"/>
            <family val="0"/>
          </rPr>
          <t>21.11.2011
Понедельник, 1-я пара 
Плановая консультация по информатике в ауд. 1-432</t>
        </r>
      </text>
    </comment>
    <comment ref="I34" authorId="3">
      <text>
        <r>
          <rPr>
            <sz val="8"/>
            <rFont val="Tahoma"/>
            <family val="0"/>
          </rPr>
          <t>21.11.2011
Понедельник, 1-я пара 
Плановая консультация по информатике в ауд. 1-432</t>
        </r>
      </text>
    </comment>
    <comment ref="M34" authorId="3">
      <text>
        <r>
          <rPr>
            <sz val="8"/>
            <rFont val="Tahoma"/>
            <family val="0"/>
          </rPr>
          <t xml:space="preserve">21.11.2011
Флаг в руки и Алику тоже ! 
02.12.2011
Пятница, ауд. 1-334, 1 пара 
Плановое лабораторное занятие по информатике в группе БСТ-11-01 
Сдано Еникеву Ф.У. 
Алик с боем прорвался вперед! Но в результате защиты получил одно боевое ранение: плюс перл к боевому тесту (в аудитории 1-434 занятия по информатике не проводятся) </t>
        </r>
      </text>
    </comment>
    <comment ref="G7" authorId="3">
      <text>
        <r>
          <rPr>
            <sz val="8"/>
            <rFont val="Tahoma"/>
            <family val="0"/>
          </rPr>
          <t>21.11.2011
Понедельник, 1-я пара 
Плановая консультация по информатике в ауд. 1-432</t>
        </r>
      </text>
    </comment>
    <comment ref="I7" authorId="3">
      <text>
        <r>
          <rPr>
            <sz val="8"/>
            <rFont val="Tahoma"/>
            <family val="0"/>
          </rPr>
          <t>21.11.2011
Понедельник, 1-я пара 
Плановая консультация по информатике в ауд. 1-432</t>
        </r>
      </text>
    </comment>
    <comment ref="M7" authorId="3">
      <text>
        <r>
          <rPr>
            <sz val="8"/>
            <rFont val="Tahoma"/>
            <family val="0"/>
          </rPr>
          <t xml:space="preserve">21.11.2011
</t>
        </r>
      </text>
    </comment>
    <comment ref="M20" authorId="3">
      <text>
        <r>
          <rPr>
            <sz val="8"/>
            <rFont val="Tahoma"/>
            <family val="0"/>
          </rPr>
          <t xml:space="preserve">17.12.2011
Есть допуск к тесту! 
25.11.2011
Акылбек оказался о-очень хитрым парнем..  Сдал-таки ЛР3 О.П. Тулуповой и удрал ! Взять на мушку при проверке теста!!! </t>
        </r>
      </text>
    </comment>
    <comment ref="Q6" authorId="3">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38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25
Тест сдан (как жаль!..)
Распределение правильных ответов по разделам теста 7963
</t>
        </r>
        <r>
          <rPr>
            <b/>
            <i/>
            <sz val="8"/>
            <rFont val="Tahoma"/>
            <family val="2"/>
          </rPr>
          <t xml:space="preserve">Анамнез
</t>
        </r>
        <r>
          <rPr>
            <i/>
            <sz val="8"/>
            <rFont val="Tahoma"/>
            <family val="2"/>
          </rPr>
          <t xml:space="preserve">Интерактивы
18.11.2011
Ну, что ж, Руфина, а теперь уже можно и посмотреть.. В смысле: количество перлов посчитать.. 
Приступим к делу! </t>
        </r>
        <r>
          <rPr>
            <sz val="8"/>
            <rFont val="Tahoma"/>
            <family val="0"/>
          </rPr>
          <t xml:space="preserve">
Ошибки и перлы
1.36-1 (Гм...)
1.58-5 (Перл №1) 
1.64-1 (Перл №2)
3.21-6 (Мяу!) Перл №3
3.30-1 Перл №4 
3.45-1 Перл опять №3 
7.61-3 (Не-а!)
7.69-2 (Не-а!)
Даны правильные ответы на не самые простые вопросы  1.49 и 7.26 
</t>
        </r>
        <r>
          <rPr>
            <b/>
            <i/>
            <sz val="8"/>
            <rFont val="Tahoma"/>
            <family val="2"/>
          </rPr>
          <t xml:space="preserve">DS: </t>
        </r>
        <r>
          <rPr>
            <sz val="8"/>
            <rFont val="Tahoma"/>
            <family val="0"/>
          </rPr>
          <t xml:space="preserve">
Преподаватель очень старался. Но Руфину так и не поймал. 
В принципе, у нее 5 перлов, но из них два - это один и тот же вопрос. Учитывая ответы Руфины на вопросы 1.49 и 7.26, принято решение считать, что у Руфины 4 перла, что в переводе с татарского означает: и на старуху бывает проруха (см. Доску Объявлений - 18.11.2011) 
</t>
        </r>
        <r>
          <rPr>
            <b/>
            <i/>
            <sz val="8"/>
            <rFont val="Tahoma"/>
            <family val="2"/>
          </rPr>
          <t>Выписной эпикриз</t>
        </r>
        <r>
          <rPr>
            <sz val="8"/>
            <rFont val="Tahoma"/>
            <family val="0"/>
          </rPr>
          <t xml:space="preserve">
Отпустить Руфину с миром. Перехитрила она преподавателя! 
Тест сдан!
 </t>
        </r>
      </text>
    </comment>
    <comment ref="N6" authorId="3">
      <text>
        <r>
          <rPr>
            <sz val="8"/>
            <rFont val="Tahoma"/>
            <family val="0"/>
          </rPr>
          <t xml:space="preserve">25.11.2011
Досрочная сдача теста </t>
        </r>
      </text>
    </comment>
    <comment ref="N15" authorId="3">
      <text>
        <r>
          <rPr>
            <sz val="8"/>
            <rFont val="Tahoma"/>
            <family val="0"/>
          </rPr>
          <t xml:space="preserve">25.11.2011
Досрочная сдача теста </t>
        </r>
      </text>
    </comment>
    <comment ref="Q15" authorId="3">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44 минуты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21
Тест не сдан
Распределение правильных ответов по разделам теста 5853
</t>
        </r>
        <r>
          <rPr>
            <b/>
            <i/>
            <sz val="8"/>
            <rFont val="Tahoma"/>
            <family val="2"/>
          </rPr>
          <t>Анамнез</t>
        </r>
        <r>
          <rPr>
            <sz val="8"/>
            <rFont val="Tahoma"/>
            <family val="0"/>
          </rPr>
          <t xml:space="preserve">
</t>
        </r>
        <r>
          <rPr>
            <b/>
            <i/>
            <sz val="8"/>
            <rFont val="Tahoma"/>
            <family val="2"/>
          </rPr>
          <t>Интерактивы</t>
        </r>
        <r>
          <rPr>
            <i/>
            <sz val="8"/>
            <rFont val="Tahoma"/>
            <family val="2"/>
          </rPr>
          <t xml:space="preserve">
18.11.2011
Вскрытие (проверка решенного Максимом боевого  теста) покажет, о чем идет речь: о знании Максимом HTML или же все таки… информатики. 
Вывод: 
Проверять тест с особым пристрастием. 
Задача: набрать хотя бы 5 перлов </t>
        </r>
        <r>
          <rPr>
            <sz val="8"/>
            <rFont val="Tahoma"/>
            <family val="0"/>
          </rPr>
          <t xml:space="preserve">
</t>
        </r>
        <r>
          <rPr>
            <b/>
            <i/>
            <sz val="8"/>
            <rFont val="Tahoma"/>
            <family val="2"/>
          </rPr>
          <t xml:space="preserve">Результаты поиска добычи: </t>
        </r>
        <r>
          <rPr>
            <sz val="8"/>
            <rFont val="Tahoma"/>
            <family val="0"/>
          </rPr>
          <t xml:space="preserve">
1.39-3 (Гм...)
1.45-3 (Мяу?) Перл №1
1.54-4 СУПЕР! Перл №2
1.59-4 СУПЕР№2 = Перл №3 
1.60-3 просто Перл №4.. Так.. Запахло жареным... 
2.46-5 На грани фола (в смысле почти перл). Это уже становится </t>
        </r>
        <r>
          <rPr>
            <i/>
            <sz val="8"/>
            <rFont val="Tahoma"/>
            <family val="2"/>
          </rPr>
          <t>интересным</t>
        </r>
        <r>
          <rPr>
            <sz val="8"/>
            <rFont val="Tahoma"/>
            <family val="0"/>
          </rPr>
          <t xml:space="preserve">. Взять Максима на мушку! 
3.34-5 - Опять на грани фола!  Взвести курок! 
3.47-2 Картина Репина "Приплыли..."  ЛР6_1 безо всяких сомнений! 
Пиф-паф ой-ей-ей... Преподаватель не виноват! И на лекции он об этом говорил особо. Это Максим сам! 
Задача выполнена! Есть 5 перлов!!
</t>
        </r>
        <r>
          <rPr>
            <b/>
            <i/>
            <sz val="8"/>
            <rFont val="Tahoma"/>
            <family val="2"/>
          </rPr>
          <t xml:space="preserve">DS: </t>
        </r>
        <r>
          <rPr>
            <sz val="8"/>
            <rFont val="Tahoma"/>
            <family val="0"/>
          </rPr>
          <t xml:space="preserve">
Общее впечатление: Максим попался! В смысле: попался, который кусался.  
За один только ответ 3.47-2 ему можно со спокойной дущой выписывать лекарство в виде ЛР6_1. Чтобы внимательно посмотрел, как  именно в Excel столбцы обозначаются.  
Судя по ответам, Максим сдать тест может. Если захочет. Просто расслабился маненько. За что и поплатился. 
</t>
        </r>
        <r>
          <rPr>
            <b/>
            <i/>
            <sz val="8"/>
            <rFont val="Tahoma"/>
            <family val="2"/>
          </rPr>
          <t xml:space="preserve">Выписной эпикриз
</t>
        </r>
        <r>
          <rPr>
            <sz val="8"/>
            <rFont val="Tahoma"/>
            <family val="0"/>
          </rPr>
          <t xml:space="preserve">Одним удравшим зайцем стало меньше! Ура!!  
Ну, а то, что Максим одной левой и ЛР3_1 и ЛР5_1 сумеет выполнить, сомнений у преподавателя нет.  
Поэтому и задавать их  Максиму не будем, а то </t>
        </r>
        <r>
          <rPr>
            <i/>
            <sz val="8"/>
            <rFont val="Tahoma"/>
            <family val="2"/>
          </rPr>
          <t>слишком легко</t>
        </r>
        <r>
          <rPr>
            <sz val="8"/>
            <rFont val="Tahoma"/>
            <family val="0"/>
          </rPr>
          <t xml:space="preserve"> отделается. А как бегал, как бегал! 
Поэтому уж лучше  принять такое решение: 
проверять ЛР6_1 </t>
        </r>
        <r>
          <rPr>
            <i/>
            <sz val="8"/>
            <rFont val="Tahoma"/>
            <family val="2"/>
          </rPr>
          <t xml:space="preserve">с особым пристрастием </t>
        </r>
        <r>
          <rPr>
            <sz val="8"/>
            <rFont val="Tahoma"/>
            <family val="0"/>
          </rPr>
          <t xml:space="preserve">и обильно при этом пользоваться </t>
        </r>
        <r>
          <rPr>
            <i/>
            <sz val="8"/>
            <rFont val="Tahoma"/>
            <family val="2"/>
          </rPr>
          <t>специями</t>
        </r>
        <r>
          <rPr>
            <sz val="8"/>
            <rFont val="Tahoma"/>
            <family val="0"/>
          </rPr>
          <t xml:space="preserve">
(то бишь спецкомментариями).  В смысле: ну, заяц, погоди! 
P.S. HTML Максим, конечно же, знает. И вообще, много чего знает. Так что поимку тако-ого зайца преподавтаель с особым удовлетворением записывает в свой актив: его ягдташ заметно пополнел после тако-ой добычи. 
</t>
        </r>
      </text>
    </comment>
    <comment ref="R15"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34" authorId="3">
      <text>
        <r>
          <rPr>
            <sz val="8"/>
            <rFont val="Tahoma"/>
            <family val="0"/>
          </rPr>
          <t xml:space="preserve">25.11.2011
Досрочная сдача теста </t>
        </r>
      </text>
    </comment>
    <comment ref="Q34" authorId="3">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Тест не сдан
Распределение правильных ответов по разделам теста 
</t>
        </r>
        <r>
          <rPr>
            <b/>
            <i/>
            <sz val="8"/>
            <rFont val="Tahoma"/>
            <family val="2"/>
          </rPr>
          <t>Анамнез</t>
        </r>
        <r>
          <rPr>
            <sz val="8"/>
            <rFont val="Tahoma"/>
            <family val="0"/>
          </rPr>
          <t xml:space="preserve">
</t>
        </r>
        <r>
          <rPr>
            <b/>
            <i/>
            <sz val="8"/>
            <rFont val="Tahoma"/>
            <family val="2"/>
          </rPr>
          <t>Интерактивы</t>
        </r>
        <r>
          <rPr>
            <sz val="8"/>
            <rFont val="Tahoma"/>
            <family val="0"/>
          </rPr>
          <t xml:space="preserve">
</t>
        </r>
        <r>
          <rPr>
            <i/>
            <sz val="8"/>
            <rFont val="Tahoma"/>
            <family val="2"/>
          </rPr>
          <t xml:space="preserve">21.11.2011
Флаг в руки и Алику тоже ! </t>
        </r>
        <r>
          <rPr>
            <sz val="8"/>
            <rFont val="Tahoma"/>
            <family val="0"/>
          </rPr>
          <t xml:space="preserve">
</t>
        </r>
        <r>
          <rPr>
            <b/>
            <i/>
            <sz val="8"/>
            <rFont val="Tahoma"/>
            <family val="2"/>
          </rPr>
          <t>Ошибки и перлы</t>
        </r>
        <r>
          <rPr>
            <sz val="8"/>
            <rFont val="Tahoma"/>
            <family val="0"/>
          </rPr>
          <t xml:space="preserve">
1.22-1 (Правда?) Перл №1 
1.46-3 (Ух ты!) Перл №2 
1.67-3 (КРУТО!) Перл №3
2.32-5 (Неужели?) Перл №4 
2.40-1 (И как только она туда попадает?) Перл №5 
2.53-1 (СУПЕР!) Перл №6
3.24-3 (За что ?)    Перл №7
3.48-5 (Не может быть!) Перл №8
</t>
        </r>
        <r>
          <rPr>
            <b/>
            <i/>
            <sz val="8"/>
            <rFont val="Tahoma"/>
            <family val="2"/>
          </rPr>
          <t xml:space="preserve">DS: </t>
        </r>
        <r>
          <rPr>
            <sz val="8"/>
            <rFont val="Tahoma"/>
            <family val="0"/>
          </rPr>
          <t xml:space="preserve">
Общее впечатление: Алик тест сдать может! Сомнений в этом нет. 
Просто он, видимо, не очень хорошо настроился на бой... 
</t>
        </r>
        <r>
          <rPr>
            <b/>
            <i/>
            <sz val="8"/>
            <rFont val="Tahoma"/>
            <family val="2"/>
          </rPr>
          <t>Выписной эпикриз</t>
        </r>
        <r>
          <rPr>
            <sz val="8"/>
            <rFont val="Tahoma"/>
            <family val="0"/>
          </rPr>
          <t xml:space="preserve">
Самое приятное: одним удравшим зайцем стало меньше!  Есть еще порох в пороховницах !(У преподавателя, естно). 
Еще одним удравшим зайцем стало меньше! Ура!! 
Решения: 
1. Выдать Алику дополнительный круг осеннего биатлона: ЛР6_1. 
2. Проверять ЛР6_1 </t>
        </r>
        <r>
          <rPr>
            <i/>
            <sz val="8"/>
            <rFont val="Tahoma"/>
            <family val="2"/>
          </rPr>
          <t xml:space="preserve">с особым пристрастием </t>
        </r>
        <r>
          <rPr>
            <sz val="8"/>
            <rFont val="Tahoma"/>
            <family val="0"/>
          </rPr>
          <t xml:space="preserve">
</t>
        </r>
      </text>
    </comment>
    <comment ref="R34"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02.12.2011
Пятница, ауд. 1-334, 1 пара 
Плановое лабораторное занятие по информатике в группе БСТ-11-01 
Сдано Еникеву Ф.У. 
Алик с боем прорвался вперед! Но в результате защиты получил одно боевое ранение: плюс перл к боевому тесту (в аудитории 1-434 занятия по информатике не проводятся) </t>
        </r>
      </text>
    </comment>
    <comment ref="B18" authorId="3">
      <text>
        <r>
          <rPr>
            <sz val="8"/>
            <rFont val="Tahoma"/>
            <family val="0"/>
          </rPr>
          <t>02.12.2011
Старый логин 
Kozlov.BST-11-01
Новый логин 
Krys.BST-11-01
Файлы из папки студента Kozlov.BST-11-01 скопированы в новую папку 
Krys.BST-11-01</t>
        </r>
      </text>
    </comment>
    <comment ref="C11" authorId="3">
      <text>
        <r>
          <rPr>
            <sz val="8"/>
            <rFont val="Tahoma"/>
            <family val="0"/>
          </rPr>
          <t xml:space="preserve">02.12.2011
Пятница, 1-я пара 
Плановое лабораторное занятие по информатике в ауд. 1-334
Сдано Еникееву Ф.У. </t>
        </r>
      </text>
    </comment>
    <comment ref="E11" authorId="3">
      <text>
        <r>
          <rPr>
            <sz val="8"/>
            <rFont val="Tahoma"/>
            <family val="0"/>
          </rPr>
          <t xml:space="preserve">02.12.2011
Пятница, 1-я пара 
Плановое лабораторное занятие по информатике в ауд. 1-334
Сдано Еникееву Ф.У. </t>
        </r>
      </text>
    </comment>
    <comment ref="G11" authorId="3">
      <text>
        <r>
          <rPr>
            <sz val="8"/>
            <rFont val="Tahoma"/>
            <family val="0"/>
          </rPr>
          <t xml:space="preserve">02.12.2011
Пятница, 1-я пара 
Плановое лабораторное занятие по информатике в ауд. 1-334
Сдано Еникееву Ф.У. </t>
        </r>
      </text>
    </comment>
    <comment ref="I11" authorId="3">
      <text>
        <r>
          <rPr>
            <sz val="8"/>
            <rFont val="Tahoma"/>
            <family val="0"/>
          </rPr>
          <t xml:space="preserve">02.12.2011
Пятница, 1-я пара 
Плановое лабораторное занятие по информатике в ауд. 1-334
Сдано Еникееву Ф.У. </t>
        </r>
      </text>
    </comment>
    <comment ref="M11" authorId="3">
      <text>
        <r>
          <rPr>
            <sz val="8"/>
            <rFont val="Tahoma"/>
            <family val="0"/>
          </rPr>
          <t xml:space="preserve">02.12.2011
Обоим Гарифуллиным зеленый свет! 
 Cделан вывод: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text>
    </comment>
    <comment ref="C30" authorId="3">
      <text>
        <r>
          <rPr>
            <sz val="8"/>
            <rFont val="Tahoma"/>
            <family val="0"/>
          </rPr>
          <t xml:space="preserve">02.12.2011
Пятница, 1-я пара 
Плановое лабораторное занятие по информатике в ауд. 1-334
Сдано Еникееву Ф.У. </t>
        </r>
      </text>
    </comment>
    <comment ref="U15" authorId="3">
      <text>
        <r>
          <rPr>
            <sz val="8"/>
            <rFont val="Tahoma"/>
            <family val="0"/>
          </rPr>
          <t xml:space="preserve">03.12.2011
Досрочная сдача теста 
</t>
        </r>
      </text>
    </comment>
    <comment ref="X15" authorId="3">
      <text>
        <r>
          <rPr>
            <sz val="8"/>
            <rFont val="Tahoma"/>
            <family val="0"/>
          </rPr>
          <t xml:space="preserve">03.12.2011
Результат проверки решенного теста 
Время решения теста 13 минут
Коэффициент К=1,69 
Аудитория 1-334 
Режим сдачи теста - льготный 
Количество ответов 35
Из них правильных ответов  29
С учетом временного коэффициента 1,69*29=49
Тест сдан
Распределение правильных ответов по разделам теста9983
</t>
        </r>
        <r>
          <rPr>
            <b/>
            <sz val="8"/>
            <rFont val="Tahoma"/>
            <family val="2"/>
          </rPr>
          <t>Анамнез</t>
        </r>
        <r>
          <rPr>
            <sz val="8"/>
            <rFont val="Tahoma"/>
            <family val="0"/>
          </rPr>
          <t xml:space="preserve">
Первая попытка 21 
Ошибки
1.56-2
2.71-1
3.45-5 (Мяу!)
3.72-4 (СУПЕР!)
7.26-1 (Не-а!)
7.76-3 (???)
</t>
        </r>
        <r>
          <rPr>
            <b/>
            <i/>
            <sz val="8"/>
            <rFont val="Tahoma"/>
            <family val="2"/>
          </rPr>
          <t xml:space="preserve">DS: </t>
        </r>
        <r>
          <rPr>
            <sz val="8"/>
            <rFont val="Tahoma"/>
            <family val="0"/>
          </rPr>
          <t xml:space="preserve">
Общее впечатление: Ах, как он зол! Как он зол !!!  Преподаватель ни секунды не сомневался в Максиме, и его единственной надеждой было поймать его на ошибке, вызванной минутной расслабухой. Что и сработало, надо сказать... Почему ловил?  - Кому много дано, с того много и спросится.. 
25.11.2011
</t>
        </r>
        <r>
          <rPr>
            <b/>
            <sz val="8"/>
            <rFont val="Tahoma"/>
            <family val="2"/>
          </rPr>
          <t xml:space="preserve">Результат проверки решенного теста </t>
        </r>
        <r>
          <rPr>
            <sz val="8"/>
            <rFont val="Tahoma"/>
            <family val="0"/>
          </rPr>
          <t xml:space="preserve">
Время решения теста 44 минуты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21
Тест не сдан
Распределение правильных ответов по разделам теста 5853
</t>
        </r>
        <r>
          <rPr>
            <b/>
            <i/>
            <sz val="8"/>
            <rFont val="Tahoma"/>
            <family val="2"/>
          </rPr>
          <t>Анамнез</t>
        </r>
        <r>
          <rPr>
            <sz val="8"/>
            <rFont val="Tahoma"/>
            <family val="0"/>
          </rPr>
          <t xml:space="preserve">
</t>
        </r>
        <r>
          <rPr>
            <b/>
            <i/>
            <sz val="8"/>
            <rFont val="Tahoma"/>
            <family val="2"/>
          </rPr>
          <t>Интерактивы</t>
        </r>
        <r>
          <rPr>
            <i/>
            <sz val="8"/>
            <rFont val="Tahoma"/>
            <family val="2"/>
          </rPr>
          <t xml:space="preserve">
18.11.2011
Вскрытие (проверка решенного Максимом боевого  теста) покажет, о чем идет речь: о знании Максимом HTML или же все таки… информатики. 
Вывод: 
Проверять тест с особым пристрастием. 
Задача: набрать хотя бы 5 перлов </t>
        </r>
        <r>
          <rPr>
            <sz val="8"/>
            <rFont val="Tahoma"/>
            <family val="0"/>
          </rPr>
          <t xml:space="preserve">
</t>
        </r>
        <r>
          <rPr>
            <b/>
            <i/>
            <sz val="8"/>
            <rFont val="Tahoma"/>
            <family val="2"/>
          </rPr>
          <t xml:space="preserve">Результаты поиска добычи: </t>
        </r>
        <r>
          <rPr>
            <sz val="8"/>
            <rFont val="Tahoma"/>
            <family val="0"/>
          </rPr>
          <t xml:space="preserve">
1.39-3 (Гм...)
1.45-3 (Мяу?) Перл №1
1.54-4 СУПЕР! Перл №2
1.59-4 СУПЕР№2 = Перл №3 
1.60-3 просто Перл №4.. Так.. Запахло жареным... 
2.46-5 На грани фола (в смысле почти перл). Это уже становится </t>
        </r>
        <r>
          <rPr>
            <i/>
            <sz val="8"/>
            <rFont val="Tahoma"/>
            <family val="2"/>
          </rPr>
          <t>интересным</t>
        </r>
        <r>
          <rPr>
            <sz val="8"/>
            <rFont val="Tahoma"/>
            <family val="0"/>
          </rPr>
          <t xml:space="preserve">. Взять Максима на мушку! 
3.34-5 - Опять на грани фола!  Взвести курок! 
3.47-2 Картина Репина "Приплыли..."  ЛР6_1 безо всяких сомнений! 
Пиф-паф ой-ей-ей... Преподаватель не виноват! И на лекции он об этом говорил особо. Это Максим сам! 
Задача выполнена! Есть 5 перлов!!
</t>
        </r>
        <r>
          <rPr>
            <b/>
            <i/>
            <sz val="8"/>
            <rFont val="Tahoma"/>
            <family val="2"/>
          </rPr>
          <t xml:space="preserve">DS: </t>
        </r>
        <r>
          <rPr>
            <sz val="8"/>
            <rFont val="Tahoma"/>
            <family val="0"/>
          </rPr>
          <t xml:space="preserve">
Общее впечатление: Максим попался! В смысле: попался, который кусался.  
За один только ответ 3.47-2 ему можно со спокойной дущой выписывать лекарство в виде ЛР6_1. Чтобы внимательно посмотрел, как  именно в Excel столбцы обозначаются.  
Судя по ответам, Максим сдать тест может. Если захочет. Просто расслабился маненько. За что и поплатился. 
</t>
        </r>
        <r>
          <rPr>
            <b/>
            <i/>
            <sz val="8"/>
            <rFont val="Tahoma"/>
            <family val="2"/>
          </rPr>
          <t xml:space="preserve">Выписной эпикриз
</t>
        </r>
        <r>
          <rPr>
            <sz val="8"/>
            <rFont val="Tahoma"/>
            <family val="0"/>
          </rPr>
          <t xml:space="preserve">Одним удравшим зайцем стало меньше! Ура!!  
Ну, а то, что Максим одной левой и ЛР3_1 и ЛР5_1 сумеет выполнить, сомнений у преподавателя нет.  
Поэтому и задавать их  Максиму не будем, а то </t>
        </r>
        <r>
          <rPr>
            <i/>
            <sz val="8"/>
            <rFont val="Tahoma"/>
            <family val="2"/>
          </rPr>
          <t>слишком легко</t>
        </r>
        <r>
          <rPr>
            <sz val="8"/>
            <rFont val="Tahoma"/>
            <family val="0"/>
          </rPr>
          <t xml:space="preserve"> отделается. А как бегал, как бегал! 
Поэтому уж лучше  принять такое решение: 
проверять ЛР6_1 </t>
        </r>
        <r>
          <rPr>
            <i/>
            <sz val="8"/>
            <rFont val="Tahoma"/>
            <family val="2"/>
          </rPr>
          <t xml:space="preserve">с особым пристрастием </t>
        </r>
        <r>
          <rPr>
            <sz val="8"/>
            <rFont val="Tahoma"/>
            <family val="0"/>
          </rPr>
          <t xml:space="preserve">и обильно при этом пользоваться </t>
        </r>
        <r>
          <rPr>
            <i/>
            <sz val="8"/>
            <rFont val="Tahoma"/>
            <family val="2"/>
          </rPr>
          <t>специями</t>
        </r>
        <r>
          <rPr>
            <sz val="8"/>
            <rFont val="Tahoma"/>
            <family val="0"/>
          </rPr>
          <t xml:space="preserve">
(то бишь спецкомментариями).  В смысле: ну, заяц, погоди! 
P.S. HTML Максим, конечно же, знает. И вообще, много чего знает. Так что поимку тако-ого зайца преподавтаель с особым удовлетворением записывает в свой актив: его ягдташ заметно пополнел после тако-ой добычи. 
</t>
        </r>
      </text>
    </comment>
    <comment ref="Y15"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11" authorId="3">
      <text>
        <r>
          <rPr>
            <sz val="8"/>
            <rFont val="Tahoma"/>
            <family val="0"/>
          </rPr>
          <t xml:space="preserve">09.12.2011
Досрочная сдача теста 
</t>
        </r>
      </text>
    </comment>
    <comment ref="Q11" authorId="3">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19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ИТОГО 26*1,3=34
Тест сдан
Распределение правильных ответов по разделам теста 7892
</t>
        </r>
        <r>
          <rPr>
            <b/>
            <i/>
            <sz val="8"/>
            <rFont val="Tahoma"/>
            <family val="2"/>
          </rPr>
          <t xml:space="preserve">Анамнез
Интерактивы </t>
        </r>
        <r>
          <rPr>
            <sz val="8"/>
            <rFont val="Tahoma"/>
            <family val="2"/>
          </rPr>
          <t xml:space="preserve">02.12.2011
Обоим Гарифуллиным зеленый свет! 
 Cделан вывод: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r>
          <rPr>
            <sz val="8"/>
            <rFont val="Tahoma"/>
            <family val="0"/>
          </rPr>
          <t xml:space="preserve">
</t>
        </r>
        <r>
          <rPr>
            <b/>
            <i/>
            <sz val="8"/>
            <rFont val="Tahoma"/>
            <family val="2"/>
          </rPr>
          <t xml:space="preserve">Результаты поиска добычи: </t>
        </r>
        <r>
          <rPr>
            <sz val="8"/>
            <rFont val="Tahoma"/>
            <family val="0"/>
          </rPr>
          <t xml:space="preserve">
1.62-2 (Гм..) Интересно, какого объема у Руслана жесткий диск дома?
2.63-4 (Не-а!) Поспешишь - ... 
3.77-1 (???) Мало! Даже "Руслан" не закодируешь.. 
7.52-5 (Ух, ты!) URL − это..... язык гипертекстовой разметки, которым пользуются все серверы WWW ???
7.66-1 (М-да уж..) Ясный перец: жулик он... 
7.95-5 (Правда?) Короче, Руслан попался!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 xml:space="preserve">Выписной эпикриз
</t>
        </r>
        <r>
          <rPr>
            <sz val="8"/>
            <rFont val="Tahoma"/>
            <family val="2"/>
          </rPr>
          <t xml:space="preserve">Руслан тест по информатике, конечно же, сдал! Диагноз, который ему поставил преподаватель, полностью подтвердился: жулик просто законченный. И именно по этой причине преподаватель с глубоким удовлетворением делает следующий вывод: 
</t>
        </r>
        <r>
          <rPr>
            <sz val="8"/>
            <rFont val="Tahoma"/>
            <family val="0"/>
          </rPr>
          <t xml:space="preserve">Одним удравшим зайцем стало меньше! Ура!!   
6 перлов = ЛР6_1 
Почему так? - За URL, модем и жесткий диск объемом 200 Гигабит... 
</t>
        </r>
      </text>
    </comment>
    <comment ref="R11"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O11" authorId="3">
      <text>
        <r>
          <rPr>
            <b/>
            <sz val="8"/>
            <rFont val="Tahoma"/>
            <family val="0"/>
          </rPr>
          <t>К=1,3</t>
        </r>
      </text>
    </comment>
    <comment ref="U34" authorId="3">
      <text>
        <r>
          <rPr>
            <sz val="8"/>
            <rFont val="Tahoma"/>
            <family val="0"/>
          </rPr>
          <t xml:space="preserve">09.12.2011
Досрочная сдача теста 
</t>
        </r>
      </text>
    </comment>
    <comment ref="V34" authorId="3">
      <text>
        <r>
          <rPr>
            <b/>
            <sz val="8"/>
            <rFont val="Tahoma"/>
            <family val="0"/>
          </rPr>
          <t>К=1,3</t>
        </r>
      </text>
    </comment>
    <comment ref="X34" authorId="3">
      <text>
        <r>
          <rPr>
            <sz val="8"/>
            <rFont val="Tahoma"/>
            <family val="0"/>
          </rPr>
          <t xml:space="preserve">09.12.2011
Результат проверки решенного теста 
Время решения теста 18 минут  Аудитория 1-334 
Режим сдачи теста - льготный  Количество ответов 35 Из них правильных ответов  19
ИТОГО 19*1,3= 24,7 
Тест сдан
Распределение правильных ответов по разделам теста 3484
ПЕРЛЫ!
1.47-5 1.55-1 1.62-2 1.77-4 1.80-1 1.82-5 1.83-4
2.63-1 2.69-7 2.74-1 2.78-3 2.84-1 
3.40-2 3.75-2 
7.45-4
</t>
        </r>
        <r>
          <rPr>
            <b/>
            <i/>
            <sz val="8"/>
            <rFont val="Tahoma"/>
            <family val="2"/>
          </rPr>
          <t xml:space="preserve">DS: </t>
        </r>
        <r>
          <rPr>
            <sz val="8"/>
            <rFont val="Tahoma"/>
            <family val="0"/>
          </rPr>
          <t xml:space="preserve">
Алик - мой клиент! 
15 суперных перлов - это вам не халам-балам.. 
</t>
        </r>
        <r>
          <rPr>
            <b/>
            <i/>
            <sz val="8"/>
            <rFont val="Tahoma"/>
            <family val="2"/>
          </rPr>
          <t>Выписной эпикриз</t>
        </r>
        <r>
          <rPr>
            <sz val="8"/>
            <rFont val="Tahoma"/>
            <family val="0"/>
          </rPr>
          <t xml:space="preserve">
ЛР6_1 Алику уже выдана. И что теперь прикажете с ним делать?  
ЛР3_1+ЛР5_1 с дотошной проверкой каждой из дополнительных ЛР
Просто деваться некуда! 
25.11.2011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Тест не сдан
Распределение правильных ответов по разделам теста 
</t>
        </r>
        <r>
          <rPr>
            <b/>
            <i/>
            <sz val="8"/>
            <rFont val="Tahoma"/>
            <family val="2"/>
          </rPr>
          <t>Анамнез</t>
        </r>
        <r>
          <rPr>
            <sz val="8"/>
            <rFont val="Tahoma"/>
            <family val="0"/>
          </rPr>
          <t xml:space="preserve">
</t>
        </r>
        <r>
          <rPr>
            <b/>
            <i/>
            <sz val="8"/>
            <rFont val="Tahoma"/>
            <family val="2"/>
          </rPr>
          <t>Интерактивы</t>
        </r>
        <r>
          <rPr>
            <sz val="8"/>
            <rFont val="Tahoma"/>
            <family val="0"/>
          </rPr>
          <t xml:space="preserve">
</t>
        </r>
        <r>
          <rPr>
            <i/>
            <sz val="8"/>
            <rFont val="Tahoma"/>
            <family val="2"/>
          </rPr>
          <t xml:space="preserve">21.11.2011
Флаг в руки и Алику тоже ! </t>
        </r>
        <r>
          <rPr>
            <sz val="8"/>
            <rFont val="Tahoma"/>
            <family val="0"/>
          </rPr>
          <t xml:space="preserve">
</t>
        </r>
        <r>
          <rPr>
            <b/>
            <i/>
            <sz val="8"/>
            <rFont val="Tahoma"/>
            <family val="2"/>
          </rPr>
          <t>Ошибки и перлы</t>
        </r>
        <r>
          <rPr>
            <sz val="8"/>
            <rFont val="Tahoma"/>
            <family val="0"/>
          </rPr>
          <t xml:space="preserve">
1.22-1 (Правда?) Перл №1 
1.46-3 (Ух ты!) Перл №2 
1.67-3 (КРУТО!) Перл №3
2.32-5 (Неужели?) Перл №4 
2.40-1 (И как только она туда попадает?) Перл №5 
2.53-1 (СУПЕР!) Перл №6
3.24-3 (За что ?)    Перл №7
3.48-5 (Не может быть!) Перл №8
</t>
        </r>
        <r>
          <rPr>
            <b/>
            <i/>
            <sz val="8"/>
            <rFont val="Tahoma"/>
            <family val="2"/>
          </rPr>
          <t xml:space="preserve">DS: </t>
        </r>
        <r>
          <rPr>
            <sz val="8"/>
            <rFont val="Tahoma"/>
            <family val="0"/>
          </rPr>
          <t xml:space="preserve">
Общее впечатление: Алик тест сдать может! Сомнений в этом нет. 
Просто он, видимо, не очень хорошо настроился на бой... 
</t>
        </r>
        <r>
          <rPr>
            <b/>
            <i/>
            <sz val="8"/>
            <rFont val="Tahoma"/>
            <family val="2"/>
          </rPr>
          <t>Выписной эпикриз</t>
        </r>
        <r>
          <rPr>
            <sz val="8"/>
            <rFont val="Tahoma"/>
            <family val="0"/>
          </rPr>
          <t xml:space="preserve">
Самое приятное: одним удравшим зайцем стало меньше!  Есть еще порох в пороховницах !(У преподавателя, естно). 
Еще одним удравшим зайцем стало меньше! Ура!! 
Решения: 
1. Выдать Алику дополнительный круг осеннего биатлона: ЛР6_1. 
2. Проверять ЛР6_1 </t>
        </r>
        <r>
          <rPr>
            <i/>
            <sz val="8"/>
            <rFont val="Tahoma"/>
            <family val="2"/>
          </rPr>
          <t xml:space="preserve">с особым пристрастием </t>
        </r>
        <r>
          <rPr>
            <sz val="8"/>
            <rFont val="Tahoma"/>
            <family val="0"/>
          </rPr>
          <t xml:space="preserve">
</t>
        </r>
      </text>
    </comment>
    <comment ref="C18" authorId="3">
      <text>
        <r>
          <rPr>
            <sz val="8"/>
            <rFont val="Tahoma"/>
            <family val="0"/>
          </rPr>
          <t xml:space="preserve">09.12.2011. 
Сдано на восьмом плановом занятии по информатике Еникееву Ф.У. </t>
        </r>
      </text>
    </comment>
    <comment ref="E18" authorId="3">
      <text>
        <r>
          <rPr>
            <sz val="8"/>
            <rFont val="Tahoma"/>
            <family val="0"/>
          </rPr>
          <t xml:space="preserve">09.12.2011. 
Сдано на восьмом плановом занятии по информатике Еникееву Ф.У. </t>
        </r>
      </text>
    </comment>
    <comment ref="G18" authorId="3">
      <text>
        <r>
          <rPr>
            <sz val="8"/>
            <rFont val="Tahoma"/>
            <family val="0"/>
          </rPr>
          <t xml:space="preserve">09.12.2011. 
Сдано на восьмом плановом занятии по информатике Еникееву Ф.У. . </t>
        </r>
      </text>
    </comment>
    <comment ref="I18" authorId="3">
      <text>
        <r>
          <rPr>
            <sz val="8"/>
            <rFont val="Tahoma"/>
            <family val="0"/>
          </rPr>
          <t xml:space="preserve">09.12.2011. 
Сдано на восьмом плановом занятии по информатике Еникееву Ф.У. </t>
        </r>
      </text>
    </comment>
    <comment ref="M18" authorId="3">
      <text>
        <r>
          <rPr>
            <sz val="8"/>
            <rFont val="Tahoma"/>
            <family val="0"/>
          </rPr>
          <t xml:space="preserve">09.12.2011
Есть допуск к тесту!
</t>
        </r>
      </text>
    </comment>
    <comment ref="M27" authorId="3">
      <text>
        <r>
          <rPr>
            <sz val="8"/>
            <rFont val="Tahoma"/>
            <family val="0"/>
          </rPr>
          <t xml:space="preserve">09.12.2011
Есть допуск к тесту !
02.12.2011
Третья в группе успешно защитила все 13ЛР
 Cделан вывод: Регина не знает, или </t>
        </r>
        <r>
          <rPr>
            <i/>
            <sz val="8"/>
            <rFont val="Tahoma"/>
            <family val="2"/>
          </rPr>
          <t>делает вид</t>
        </r>
        <r>
          <rPr>
            <sz val="8"/>
            <rFont val="Tahoma"/>
            <family val="0"/>
          </rPr>
          <t>, что не знает, что она совершенного наглым образом удрала от преподавателя во время его осенней охоты. 
Взять Регину на мушку при проверке теста!</t>
        </r>
      </text>
    </comment>
    <comment ref="E30" authorId="3">
      <text>
        <r>
          <rPr>
            <sz val="8"/>
            <rFont val="Tahoma"/>
            <family val="0"/>
          </rPr>
          <t xml:space="preserve">09.12.2011. 
Сдано на восьмом плановом занятии по информатике Еникееву Ф.У. </t>
        </r>
      </text>
    </comment>
    <comment ref="I27" authorId="3">
      <text>
        <r>
          <rPr>
            <sz val="8"/>
            <rFont val="Tahoma"/>
            <family val="0"/>
          </rPr>
          <t xml:space="preserve">09.12.2011. 
Сдано на восьмом плановом занятии по информатике  Тулуповой О.П. </t>
        </r>
      </text>
    </comment>
    <comment ref="C27" authorId="3">
      <text>
        <r>
          <rPr>
            <sz val="8"/>
            <rFont val="Tahoma"/>
            <family val="0"/>
          </rPr>
          <t xml:space="preserve">09.12.2011. 
Сдано на восьмом плановом занятии по информатике  Тулуповой О.П. </t>
        </r>
      </text>
    </comment>
    <comment ref="E27" authorId="3">
      <text>
        <r>
          <rPr>
            <sz val="8"/>
            <rFont val="Tahoma"/>
            <family val="0"/>
          </rPr>
          <t xml:space="preserve">09.12.2011. 
Сдано на восьмом плановом занятии по информатике  Тулуповой О.П. </t>
        </r>
      </text>
    </comment>
    <comment ref="G27" authorId="3">
      <text>
        <r>
          <rPr>
            <sz val="8"/>
            <rFont val="Tahoma"/>
            <family val="0"/>
          </rPr>
          <t xml:space="preserve">09.12.2011. 
Сдано на восьмом плановом занятии по информатике  Тулуповой О.П. </t>
        </r>
      </text>
    </comment>
    <comment ref="C33" authorId="3">
      <text>
        <r>
          <rPr>
            <sz val="8"/>
            <rFont val="Tahoma"/>
            <family val="0"/>
          </rPr>
          <t>09.12.2011 Ауд. 1-438 (вместо 1-441)
Консультация в БСТ-11-01</t>
        </r>
      </text>
    </comment>
    <comment ref="E33" authorId="3">
      <text>
        <r>
          <rPr>
            <sz val="8"/>
            <rFont val="Tahoma"/>
            <family val="0"/>
          </rPr>
          <t>09.12.2011 Ауд. 1-438 (вместо 1-441)
Консультация в БСТ-11-01</t>
        </r>
      </text>
    </comment>
    <comment ref="C8" authorId="3">
      <text>
        <r>
          <rPr>
            <sz val="8"/>
            <rFont val="Tahoma"/>
            <family val="0"/>
          </rPr>
          <t xml:space="preserve">10.12.2011 Суббота, 1 пара, ауд. 1-334
Плановое занятие по ЛР8 с группой БСТ-11-02 </t>
        </r>
      </text>
    </comment>
    <comment ref="E8" authorId="3">
      <text>
        <r>
          <rPr>
            <sz val="8"/>
            <rFont val="Tahoma"/>
            <family val="0"/>
          </rPr>
          <t xml:space="preserve">10.12.2011 Суббота, 1 пара, ауд. 1-334
Плановое занятие по ЛР8 с группой БСТ-11-02 </t>
        </r>
      </text>
    </comment>
    <comment ref="G8" authorId="3">
      <text>
        <r>
          <rPr>
            <sz val="8"/>
            <rFont val="Tahoma"/>
            <family val="0"/>
          </rPr>
          <t xml:space="preserve">10.12.2011 Суббота, 1 пара, ауд. 1-334
Плановое занятие по ЛР8 с группой БСТ-11-02 </t>
        </r>
      </text>
    </comment>
    <comment ref="I8" authorId="3">
      <text>
        <r>
          <rPr>
            <sz val="8"/>
            <rFont val="Tahoma"/>
            <family val="0"/>
          </rPr>
          <t xml:space="preserve">10.12.2011 Суббота, 1 пара, ауд. 1-334
Плановое занятие по ЛР8 с группой БСТ-11-02 </t>
        </r>
      </text>
    </comment>
    <comment ref="M8" authorId="3">
      <text>
        <r>
          <rPr>
            <sz val="8"/>
            <rFont val="Tahoma"/>
            <family val="0"/>
          </rPr>
          <t xml:space="preserve">10.12.2011
</t>
        </r>
      </text>
    </comment>
    <comment ref="M16" authorId="3">
      <text>
        <r>
          <rPr>
            <sz val="8"/>
            <rFont val="Tahoma"/>
            <family val="0"/>
          </rPr>
          <t xml:space="preserve">17.12.2011
Есть допуск ! 
10.12.2011
Плюс один перл к боевому тесту: спасибо Валере Минибаеву </t>
        </r>
      </text>
    </comment>
    <comment ref="M9" authorId="3">
      <text>
        <r>
          <rPr>
            <sz val="8"/>
            <rFont val="Tahoma"/>
            <family val="0"/>
          </rPr>
          <t xml:space="preserve">16.12.2011
К бою готов!
10.12.2011
Плюс один перл к боевому тесту: спасибо Валере Минибаеву </t>
        </r>
      </text>
    </comment>
    <comment ref="C9" authorId="3">
      <text>
        <r>
          <rPr>
            <sz val="8"/>
            <rFont val="Tahoma"/>
            <family val="0"/>
          </rPr>
          <t xml:space="preserve">10.12.2011 Суббота Ауд. 1-435, 3-я пара 
Консультация для группы  БСТ-11-03 </t>
        </r>
      </text>
    </comment>
    <comment ref="E9" authorId="3">
      <text>
        <r>
          <rPr>
            <sz val="8"/>
            <rFont val="Tahoma"/>
            <family val="0"/>
          </rPr>
          <t xml:space="preserve">10.12.2011 Суббота Ауд. 1-435, 3-я пара 
Консультация для группы  БСТ-11-03 </t>
        </r>
      </text>
    </comment>
    <comment ref="G9" authorId="3">
      <text>
        <r>
          <rPr>
            <sz val="8"/>
            <rFont val="Tahoma"/>
            <family val="0"/>
          </rPr>
          <t xml:space="preserve">10.12.2011 Суббота Ауд. 1-435, 3-я пара 
Консультация для группы  БСТ-11-03 
</t>
        </r>
      </text>
    </comment>
    <comment ref="N7" authorId="3">
      <text>
        <r>
          <rPr>
            <sz val="8"/>
            <rFont val="Tahoma"/>
            <family val="0"/>
          </rPr>
          <t xml:space="preserve">02.12.2011
Досрочная сдача теста 
</t>
        </r>
      </text>
    </comment>
    <comment ref="O7" authorId="3">
      <text>
        <r>
          <rPr>
            <b/>
            <sz val="8"/>
            <rFont val="Tahoma"/>
            <family val="0"/>
          </rPr>
          <t>К=1,3</t>
        </r>
      </text>
    </comment>
    <comment ref="Q7" authorId="3">
      <text>
        <r>
          <rPr>
            <sz val="8"/>
            <rFont val="Tahoma"/>
            <family val="2"/>
          </rPr>
          <t>02.12.2011</t>
        </r>
        <r>
          <rPr>
            <b/>
            <sz val="8"/>
            <rFont val="Tahoma"/>
            <family val="2"/>
          </rPr>
          <t xml:space="preserve">
</t>
        </r>
        <r>
          <rPr>
            <sz val="8"/>
            <rFont val="Tahoma"/>
            <family val="2"/>
          </rPr>
          <t xml:space="preserve">Результат 7964
26 правильных ответов </t>
        </r>
        <r>
          <rPr>
            <b/>
            <sz val="8"/>
            <rFont val="Tahoma"/>
            <family val="2"/>
          </rPr>
          <t xml:space="preserve">
Перлы
</t>
        </r>
        <r>
          <rPr>
            <sz val="8"/>
            <rFont val="Tahoma"/>
            <family val="2"/>
          </rPr>
          <t xml:space="preserve">1.46-1  Ух, ты! 
2.8-2    И что он выводит? 
3.9-3 Неужели?
3.26-5 Гм.. 
3.51- Правда?
7.28-2 ???
Итого 4,5 перла
Решение преподавателя: С учетом того что у Айдара уже есть ЛР6_1 отпустить с миром </t>
        </r>
        <r>
          <rPr>
            <b/>
            <sz val="8"/>
            <rFont val="Tahoma"/>
            <family val="2"/>
          </rPr>
          <t xml:space="preserve">
</t>
        </r>
        <r>
          <rPr>
            <sz val="8"/>
            <rFont val="Tahoma"/>
            <family val="0"/>
          </rPr>
          <t xml:space="preserve">
</t>
        </r>
      </text>
    </comment>
    <comment ref="R7"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23" authorId="3">
      <text>
        <r>
          <rPr>
            <sz val="8"/>
            <rFont val="Tahoma"/>
            <family val="0"/>
          </rPr>
          <t xml:space="preserve">09.10.2011
Досрочная сдача теста </t>
        </r>
      </text>
    </comment>
    <comment ref="Q23" authorId="3">
      <text>
        <r>
          <rPr>
            <sz val="8"/>
            <rFont val="Tahoma"/>
            <family val="0"/>
          </rPr>
          <t xml:space="preserve">09.12.2011
</t>
        </r>
        <r>
          <rPr>
            <b/>
            <sz val="8"/>
            <rFont val="Tahoma"/>
            <family val="2"/>
          </rPr>
          <t xml:space="preserve">Результат проверки решенного теста </t>
        </r>
        <r>
          <rPr>
            <sz val="8"/>
            <rFont val="Tahoma"/>
            <family val="0"/>
          </rPr>
          <t xml:space="preserve">
Время решения теста 44 минуты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22
Тест не сдан
Распределение правильных ответов по разделам теста 5674
</t>
        </r>
        <r>
          <rPr>
            <b/>
            <i/>
            <sz val="8"/>
            <rFont val="Tahoma"/>
            <family val="2"/>
          </rPr>
          <t xml:space="preserve">Результаты поиска добычи: </t>
        </r>
        <r>
          <rPr>
            <sz val="8"/>
            <rFont val="Tahoma"/>
            <family val="0"/>
          </rPr>
          <t xml:space="preserve">
1.46-1 СУПЕР!
1.61-3 КРУТО!
1.72-5 Класс!
1.76-4 Гм.. 
1.82-1 ???
2.38-2 Правда?
2.55-2 М-да уж..
2.82-1 ????
3.48-5 Ух, ты!
3.69-2 ОГО!
3.83-3 МЯУ!
7.44-6 Неужели?
ИТОГО 12 перлов плюс 1 дополнительный перл 
 ЛР6_1 плюс ЛР3_1
</t>
        </r>
      </text>
    </comment>
    <comment ref="R23"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23" authorId="3">
      <text>
        <r>
          <rPr>
            <sz val="8"/>
            <rFont val="Tahoma"/>
            <family val="0"/>
          </rPr>
          <t xml:space="preserve">10.10.2011
Досрочная сдача теста </t>
        </r>
      </text>
    </comment>
    <comment ref="X23" authorId="3">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22
Тест не сдан
Распределение правильных ответов по разделам теста 5674 (точь в точь!)
</t>
        </r>
        <r>
          <rPr>
            <b/>
            <i/>
            <sz val="8"/>
            <rFont val="Tahoma"/>
            <family val="2"/>
          </rPr>
          <t>Перлы</t>
        </r>
        <r>
          <rPr>
            <sz val="8"/>
            <rFont val="Tahoma"/>
            <family val="0"/>
          </rPr>
          <t xml:space="preserve">
1.51-2 ??
1.62-2 Ой..
1.72-2 К стенке его!
2.45-5 Правда?
2.58-5 Ух, ты!
2.63-1 Не может быть!
3.68-2 мяу..
3.73-3 СУПЕР!
ИТОГО 8 перлов =  ЛР5_1 в придачу
</t>
        </r>
      </text>
    </comment>
    <comment ref="Y23"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23" authorId="3">
      <text>
        <r>
          <rPr>
            <sz val="8"/>
            <rFont val="Tahoma"/>
            <family val="0"/>
          </rPr>
          <t xml:space="preserve">10.10.2011
Досрочная сдача теста </t>
        </r>
      </text>
    </comment>
    <comment ref="AE23" authorId="3">
      <text>
        <r>
          <rPr>
            <sz val="8"/>
            <rFont val="Tahoma"/>
            <family val="0"/>
          </rPr>
          <t xml:space="preserve">10.12.2011 Попытка №3 
</t>
        </r>
        <r>
          <rPr>
            <b/>
            <sz val="8"/>
            <rFont val="Tahoma"/>
            <family val="2"/>
          </rPr>
          <t xml:space="preserve">Результат проверки решенного теста </t>
        </r>
        <r>
          <rPr>
            <sz val="8"/>
            <rFont val="Tahoma"/>
            <family val="0"/>
          </rPr>
          <t xml:space="preserve">
Время решения теста 38 минут 
Аудитория 1-435 
Режим сдачи теста - </t>
        </r>
        <r>
          <rPr>
            <i/>
            <sz val="8"/>
            <rFont val="Tahoma"/>
            <family val="2"/>
          </rPr>
          <t xml:space="preserve">льготный </t>
        </r>
        <r>
          <rPr>
            <sz val="8"/>
            <rFont val="Tahoma"/>
            <family val="0"/>
          </rPr>
          <t xml:space="preserve">
Количество ответов 34
Из них правильных ответов  25
</t>
        </r>
        <r>
          <rPr>
            <b/>
            <sz val="8"/>
            <rFont val="Tahoma"/>
            <family val="2"/>
          </rPr>
          <t>Тест сдан</t>
        </r>
        <r>
          <rPr>
            <sz val="8"/>
            <rFont val="Tahoma"/>
            <family val="0"/>
          </rPr>
          <t xml:space="preserve">
Распределение правильных ответов по разделам теста 7873
</t>
        </r>
        <r>
          <rPr>
            <b/>
            <i/>
            <sz val="8"/>
            <rFont val="Tahoma"/>
            <family val="2"/>
          </rPr>
          <t>Перлы</t>
        </r>
        <r>
          <rPr>
            <sz val="8"/>
            <rFont val="Tahoma"/>
            <family val="0"/>
          </rPr>
          <t xml:space="preserve">
1.82-1
2.90-5
3.79-1
3.88-5
3.94-5
ИТОГО 5 перлов =  проверять ЛР3_1, ЛР5_1 и ЛР6_1 с особым пристрастием 
Пощады не будет! 
</t>
        </r>
      </text>
    </comment>
    <comment ref="AF23"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27" authorId="3">
      <text>
        <r>
          <rPr>
            <sz val="8"/>
            <rFont val="Tahoma"/>
            <family val="0"/>
          </rPr>
          <t xml:space="preserve">10.12.2011
Досрочная сдача теста 
</t>
        </r>
      </text>
    </comment>
    <comment ref="Q27" authorId="3">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49 минут 
Аудитория 1-333 
Режим сдачи теста - </t>
        </r>
        <r>
          <rPr>
            <i/>
            <sz val="8"/>
            <rFont val="Tahoma"/>
            <family val="2"/>
          </rPr>
          <t xml:space="preserve">льготный </t>
        </r>
        <r>
          <rPr>
            <sz val="8"/>
            <rFont val="Tahoma"/>
            <family val="0"/>
          </rPr>
          <t xml:space="preserve">
Количество ответов 35
Из них правильных ответов  30
Тест сдан
Распределение правильных ответов по разделам теста 7995
</t>
        </r>
        <r>
          <rPr>
            <b/>
            <i/>
            <sz val="8"/>
            <rFont val="Tahoma"/>
            <family val="2"/>
          </rPr>
          <t xml:space="preserve">Результаты поиска добычи: </t>
        </r>
        <r>
          <rPr>
            <sz val="8"/>
            <rFont val="Tahoma"/>
            <family val="0"/>
          </rPr>
          <t xml:space="preserve">
1.59-4 Ура!
1.65-3 Правда?
1.80-4 ???
2.66-4 СУПЕР!
3.46-1 Мама.. ЛР6_1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Выписной эпикриз
5</t>
        </r>
        <r>
          <rPr>
            <sz val="8"/>
            <rFont val="Tahoma"/>
            <family val="0"/>
          </rPr>
          <t xml:space="preserve"> перлов = ЛР6_1  Упражнение 1 вариант 39 (22 вариант уже 2 раза сдан)
</t>
        </r>
      </text>
    </comment>
    <comment ref="R27"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8" authorId="3">
      <text>
        <r>
          <rPr>
            <sz val="8"/>
            <rFont val="Tahoma"/>
            <family val="0"/>
          </rPr>
          <t xml:space="preserve">10.12.2011
Досрочная сдача теста </t>
        </r>
      </text>
    </comment>
    <comment ref="Q8" authorId="3">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75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25
Коэффициент К=0,7
ИТОГО 0,7*25=17,5
Тест не сдан
Распределение правильных ответов по разделам теста 8881
</t>
        </r>
        <r>
          <rPr>
            <b/>
            <i/>
            <sz val="8"/>
            <rFont val="Tahoma"/>
            <family val="2"/>
          </rPr>
          <t>Перлы</t>
        </r>
        <r>
          <rPr>
            <sz val="8"/>
            <rFont val="Tahoma"/>
            <family val="0"/>
          </rPr>
          <t xml:space="preserve">
1.78-2 Мяу..
1.83-4 Не-а
7.48-5 Правда?
</t>
        </r>
        <r>
          <rPr>
            <b/>
            <i/>
            <sz val="8"/>
            <rFont val="Tahoma"/>
            <family val="2"/>
          </rPr>
          <t xml:space="preserve">DS: </t>
        </r>
        <r>
          <rPr>
            <sz val="8"/>
            <rFont val="Tahoma"/>
            <family val="0"/>
          </rPr>
          <t xml:space="preserve">
Просрочено время, все остальное полный ОК
Решение преподавателя: просто пересдать тест 
</t>
        </r>
      </text>
    </comment>
    <comment ref="R8"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02.12.2011
Пятница, ауд. 1-334, 1 пара 
Плановое лабораторное занятие по информатике в группе БСТ-11-01 
Сдано Еникеву Ф.У. 
Алик с боем прорвался вперед! Но в результате защиты получил одно боевое ранение: плюс перл к боевому тесту (в аудитории 1-434 занятия по информатике не проводятся) </t>
        </r>
      </text>
    </comment>
    <comment ref="M35" authorId="4">
      <text>
        <r>
          <rPr>
            <sz val="10"/>
            <rFont val="Tahoma"/>
            <family val="0"/>
          </rPr>
          <t xml:space="preserve">17.02.2011
Сдал 4 ИТ, из низ 3 на 15. Очень похоже на знание HTML. При проверке теста  проявить особую бдительность. Жулик по крови. 
09.12.2011
Сдал ЛР1 жульническим образом Ольге Павловне 
Взять Эдгара на мушку при проверке теста 
23.12.2011
+ 1 перл к боевому тесту при защите ЛР10
Спасибо Яушевой 
24.12.2011
Эдгару по блату +1 перл к тесту </t>
        </r>
      </text>
    </comment>
    <comment ref="I9" authorId="3">
      <text>
        <r>
          <rPr>
            <sz val="8"/>
            <rFont val="Tahoma"/>
            <family val="0"/>
          </rPr>
          <t>16.12.2011 Пятница 1 пара 
Плановое занятие по информатике 
в группе БСТ-11-01</t>
        </r>
      </text>
    </comment>
    <comment ref="M14" authorId="3">
      <text>
        <r>
          <rPr>
            <sz val="8"/>
            <rFont val="Tahoma"/>
            <family val="0"/>
          </rPr>
          <t>16.12.2011
Допущена к тесту
16.12.2011
Плюс один перл к боевому тесту: при защите отчета по ЛР10 (ауд. 1-434)</t>
        </r>
      </text>
    </comment>
    <comment ref="C36" authorId="3">
      <text>
        <r>
          <rPr>
            <sz val="8"/>
            <rFont val="Tahoma"/>
            <family val="0"/>
          </rPr>
          <t>16.12.2011 Пятница 1 пара 
Плановое занятие по информатике 
в группе БСТ-11-01</t>
        </r>
      </text>
    </comment>
    <comment ref="E36" authorId="3">
      <text>
        <r>
          <rPr>
            <sz val="8"/>
            <rFont val="Tahoma"/>
            <family val="0"/>
          </rPr>
          <t>16.12.2011 Пятница 1 пара 
Плановое занятие по информатике 
в группе БСТ-11-01</t>
        </r>
      </text>
    </comment>
    <comment ref="G36" authorId="3">
      <text>
        <r>
          <rPr>
            <sz val="8"/>
            <rFont val="Tahoma"/>
            <family val="0"/>
          </rPr>
          <t xml:space="preserve">16.12.2011 Пятница 1 пара 
Плановое занятие по информатике 
в группе БСТ-11-01 
</t>
        </r>
      </text>
    </comment>
    <comment ref="I36" authorId="3">
      <text>
        <r>
          <rPr>
            <sz val="8"/>
            <rFont val="Tahoma"/>
            <family val="0"/>
          </rPr>
          <t>16.12.2011 Пятница 1 пара 
Плановое занятие по информатике 
в группе БСТ-11-01</t>
        </r>
      </text>
    </comment>
    <comment ref="M36" authorId="3">
      <text>
        <r>
          <rPr>
            <sz val="8"/>
            <rFont val="Tahoma"/>
            <family val="0"/>
          </rPr>
          <t xml:space="preserve">16.12.2011
Вперед!
17.12.2011
Выбрал тему ДЗ до того как сдал ЛР6 
Кандидат на незачет-автомат 
28.12.2011
Результат проверки ЛР10 с ПК преподавателя: 
Видимо, Пан Спортсмен сумел дозвониться до Салиховой со своих соревнований... 
В папке лаба10 лежат файлы 
Salihova10.htm
Salihova.txt
Результат проверки 
Плюс два перла к боевому тесту </t>
        </r>
      </text>
    </comment>
    <comment ref="G30" authorId="3">
      <text>
        <r>
          <rPr>
            <sz val="8"/>
            <rFont val="Tahoma"/>
            <family val="0"/>
          </rPr>
          <t xml:space="preserve">16.12.2011 Пятница 1 пара 
Плановое занятие по информатике 
в группе БСТ-11-01 
</t>
        </r>
      </text>
    </comment>
    <comment ref="I30" authorId="3">
      <text>
        <r>
          <rPr>
            <sz val="8"/>
            <rFont val="Tahoma"/>
            <family val="0"/>
          </rPr>
          <t>16.12.2011 Пятница 1 пара 
Плановое занятие по информатике 
в группе БСТ-11-01</t>
        </r>
      </text>
    </comment>
    <comment ref="M30" authorId="3">
      <text>
        <r>
          <rPr>
            <sz val="8"/>
            <rFont val="Tahoma"/>
            <family val="0"/>
          </rPr>
          <t>16.12.2011
Вперед!</t>
        </r>
      </text>
    </comment>
    <comment ref="C14" authorId="3">
      <text>
        <r>
          <rPr>
            <sz val="8"/>
            <rFont val="Tahoma"/>
            <family val="0"/>
          </rPr>
          <t xml:space="preserve">16.12.2011 Пятница 1 пара 
Плановое занятие по информатике 
в группе БСТ-11-01 </t>
        </r>
      </text>
    </comment>
    <comment ref="E14" authorId="3">
      <text>
        <r>
          <rPr>
            <sz val="8"/>
            <rFont val="Tahoma"/>
            <family val="0"/>
          </rPr>
          <t>16.12.2011 Пятница 1 пара 
Плановое занятие по информатике 
в группе БСТ-11-01</t>
        </r>
      </text>
    </comment>
    <comment ref="G14" authorId="3">
      <text>
        <r>
          <rPr>
            <sz val="8"/>
            <rFont val="Tahoma"/>
            <family val="0"/>
          </rPr>
          <t>16.12.2011 Пятница 1 пара 
Плановое занятие по информатике 
в группе БСТ-11-01</t>
        </r>
      </text>
    </comment>
    <comment ref="I14" authorId="3">
      <text>
        <r>
          <rPr>
            <sz val="8"/>
            <rFont val="Tahoma"/>
            <family val="0"/>
          </rPr>
          <t>16.12.2011 Пятница 1 пара 
Плановое занятие по информатике 
в группе БСТ-11-01</t>
        </r>
      </text>
    </comment>
    <comment ref="N12" authorId="3">
      <text>
        <r>
          <rPr>
            <sz val="8"/>
            <rFont val="Tahoma"/>
            <family val="0"/>
          </rPr>
          <t xml:space="preserve">16.12.2011 Пятница 1 пара 
Плановое занятие по информатике 
в группе БСТ-11-01
</t>
        </r>
      </text>
    </comment>
    <comment ref="Q12" authorId="3">
      <text>
        <r>
          <rPr>
            <sz val="8"/>
            <rFont val="Tahoma"/>
            <family val="2"/>
          </rPr>
          <t xml:space="preserve">16.12.2011
Результат проверки решенного теста 
Время решения теста 48 минут 
Аудитория 1-334 
Режим сдачи теста - льготный 
Количество ответов 35
Из них правильных ответов  23
Анамнез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DS: 
9 перлов... 
Выписной эпикриз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r>
          <rPr>
            <sz val="8"/>
            <rFont val="Tahoma"/>
            <family val="0"/>
          </rPr>
          <t xml:space="preserve">
</t>
        </r>
      </text>
    </comment>
    <comment ref="R12" authorId="3">
      <text>
        <r>
          <rPr>
            <sz val="8"/>
            <rFont val="Tahoma"/>
            <family val="2"/>
          </rPr>
          <t xml:space="preserve">16.12.2011
</t>
        </r>
        <r>
          <rPr>
            <b/>
            <sz val="8"/>
            <rFont val="Tahoma"/>
            <family val="2"/>
          </rPr>
          <t xml:space="preserve">Результат проверки решенного теста </t>
        </r>
        <r>
          <rPr>
            <sz val="8"/>
            <rFont val="Tahoma"/>
            <family val="2"/>
          </rPr>
          <t xml:space="preserve">
Время решения теста 48 минут 
Аудитория 1-334 
Режим сдачи теста - </t>
        </r>
        <r>
          <rPr>
            <i/>
            <sz val="8"/>
            <rFont val="Tahoma"/>
            <family val="2"/>
          </rPr>
          <t xml:space="preserve">льготный </t>
        </r>
        <r>
          <rPr>
            <sz val="8"/>
            <rFont val="Tahoma"/>
            <family val="2"/>
          </rPr>
          <t xml:space="preserve">
Количество ответов 35
Из них правильных ответов  23
</t>
        </r>
        <r>
          <rPr>
            <i/>
            <sz val="8"/>
            <rFont val="Tahoma"/>
            <family val="2"/>
          </rPr>
          <t>Анамнез</t>
        </r>
        <r>
          <rPr>
            <sz val="8"/>
            <rFont val="Tahoma"/>
            <family val="2"/>
          </rPr>
          <t xml:space="preserve">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t>
        </r>
        <r>
          <rPr>
            <i/>
            <sz val="8"/>
            <rFont val="Tahoma"/>
            <family val="2"/>
          </rPr>
          <t xml:space="preserve">DS: </t>
        </r>
        <r>
          <rPr>
            <sz val="8"/>
            <rFont val="Tahoma"/>
            <family val="2"/>
          </rPr>
          <t xml:space="preserve">
9 перлов... 
</t>
        </r>
        <r>
          <rPr>
            <i/>
            <sz val="8"/>
            <rFont val="Tahoma"/>
            <family val="2"/>
          </rPr>
          <t>Выписной эпикриз</t>
        </r>
        <r>
          <rPr>
            <sz val="8"/>
            <rFont val="Tahoma"/>
            <family val="2"/>
          </rPr>
          <t xml:space="preserve">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text>
    </comment>
    <comment ref="N36" authorId="3">
      <text>
        <r>
          <rPr>
            <sz val="8"/>
            <rFont val="Tahoma"/>
            <family val="0"/>
          </rPr>
          <t xml:space="preserve">16.12.2011 Пятница 1 пара 
Плановое занятие по информатике 
в группе БСТ-11-01 </t>
        </r>
      </text>
    </comment>
    <comment ref="Q36" authorId="3">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16
Временной коэффициент 1,3
ИТОГО 1,3*16=20,8
Тест не сдан
Распределение правильных ответов по разделам теста  3553
</t>
        </r>
        <r>
          <rPr>
            <b/>
            <i/>
            <sz val="8"/>
            <rFont val="Tahoma"/>
            <family val="2"/>
          </rPr>
          <t>Анамнез</t>
        </r>
        <r>
          <rPr>
            <sz val="8"/>
            <rFont val="Tahoma"/>
            <family val="0"/>
          </rPr>
          <t xml:space="preserve">
</t>
        </r>
        <r>
          <rPr>
            <b/>
            <i/>
            <sz val="8"/>
            <rFont val="Tahoma"/>
            <family val="2"/>
          </rPr>
          <t>Интерактивы</t>
        </r>
        <r>
          <rPr>
            <sz val="8"/>
            <rFont val="Tahoma"/>
            <family val="0"/>
          </rPr>
          <t xml:space="preserve">
</t>
        </r>
        <r>
          <rPr>
            <i/>
            <sz val="8"/>
            <rFont val="Tahoma"/>
            <family val="2"/>
          </rPr>
          <t>16.12.2011
Вперед!</t>
        </r>
        <r>
          <rPr>
            <sz val="8"/>
            <rFont val="Tahoma"/>
            <family val="0"/>
          </rPr>
          <t xml:space="preserve">
</t>
        </r>
        <r>
          <rPr>
            <b/>
            <i/>
            <sz val="8"/>
            <rFont val="Tahoma"/>
            <family val="2"/>
          </rPr>
          <t>Перлы</t>
        </r>
        <r>
          <rPr>
            <sz val="8"/>
            <rFont val="Tahoma"/>
            <family val="0"/>
          </rPr>
          <t xml:space="preserve">
1.28-3 Мяу!
1.37-1 М-да уж..
1.45-5 ОГО!
1.52-2 Гм..
1.58-4 СУПЕР!
1.70-1 Правда?
1.72-2 СУПЕР в квадрате
2.38-2 Му-у...
2.46-3 Ох.. 
2.74-1 Неужели? 
3.30-3 КРУТО!
3.47-2 К стенке его! ЛР6_1!!!
3.54-6 Правда?
3.72-3 СУПЕР в кубе.. 
</t>
        </r>
        <r>
          <rPr>
            <b/>
            <i/>
            <sz val="8"/>
            <rFont val="Tahoma"/>
            <family val="2"/>
          </rPr>
          <t xml:space="preserve">DS: </t>
        </r>
        <r>
          <rPr>
            <sz val="8"/>
            <rFont val="Tahoma"/>
            <family val="0"/>
          </rPr>
          <t xml:space="preserve">
14 перлов и просьба к одногруппникам: скажите Рушану, что 
в УГНТУ кроме лабораторных занятий вообще-то еще и лекции читают. И на них, вообще0-то неплохо бы ходить. Хотя бы иногда.. Так.. Чтобы потом не приходилось выполнять дополнительные круги в биалоне 
Рекомендация Рушану? прочитать объявление от 09 декабря 2011 г. 
Результаты проверки решенных тестов  
Цитата
</t>
        </r>
        <r>
          <rPr>
            <i/>
            <sz val="8"/>
            <rFont val="Tahoma"/>
            <family val="2"/>
          </rPr>
          <t xml:space="preserve">Рекомендации преподавателя всем решающим тест 
Не спеши, коза, в лес, все волки твоими будут. 
Поспешишь − людей насмешишиь 
На шпоры надейся, но и сам не плошай 
Не зная броду не суйся в воду 
Чем больше перлов, тем больше дополнительных стимулов к изучению информатики 
</t>
        </r>
        <r>
          <rPr>
            <sz val="8"/>
            <rFont val="Tahoma"/>
            <family val="0"/>
          </rPr>
          <t xml:space="preserve">
</t>
        </r>
        <r>
          <rPr>
            <b/>
            <i/>
            <sz val="8"/>
            <rFont val="Tahoma"/>
            <family val="2"/>
          </rPr>
          <t>Выписной эпикриз</t>
        </r>
        <r>
          <rPr>
            <sz val="8"/>
            <rFont val="Tahoma"/>
            <family val="0"/>
          </rPr>
          <t xml:space="preserve">
Новогодние подарки от Деда Мороза: 
Пересдача теста 
ЛР3_1
ЛР5_1
ЛР6_1 
</t>
        </r>
      </text>
    </comment>
    <comment ref="M33" authorId="3">
      <text>
        <r>
          <rPr>
            <sz val="8"/>
            <rFont val="Tahoma"/>
            <family val="0"/>
          </rPr>
          <t>23.12.2011
Результа тпровреки ДЗ 
Полный ОК!
Даже фотография есть!! 
Минус 3 перла к боевому тесту!! 
16.12.2011
Плюс один перл к боевому тесту: спасибо Вике Дувакиной
20.12.2011
Зачислена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t>
        </r>
      </text>
    </comment>
    <comment ref="C10" authorId="3">
      <text>
        <r>
          <rPr>
            <sz val="8"/>
            <rFont val="Tahoma"/>
            <family val="0"/>
          </rPr>
          <t>16.12.2011
Пятница, 4-я пара, аудитория 1-441. 
Консультация в БСТ-11-01</t>
        </r>
      </text>
    </comment>
    <comment ref="E10" authorId="3">
      <text>
        <r>
          <rPr>
            <sz val="8"/>
            <rFont val="Tahoma"/>
            <family val="0"/>
          </rPr>
          <t>16.12.2011
Пятница, 4-я пара, аудитория 1-441. 
Консультация в БСТ-11-01</t>
        </r>
      </text>
    </comment>
    <comment ref="G10" authorId="3">
      <text>
        <r>
          <rPr>
            <sz val="8"/>
            <rFont val="Tahoma"/>
            <family val="0"/>
          </rPr>
          <t>16.12.2011
Пятница, 4-я пара, аудитория 1-441. 
Консультация в БСТ-11-01</t>
        </r>
      </text>
    </comment>
    <comment ref="I10" authorId="3">
      <text>
        <r>
          <rPr>
            <sz val="8"/>
            <rFont val="Tahoma"/>
            <family val="0"/>
          </rPr>
          <t>16.12.2011
Пятница, 4-я пара, аудитория 1-441. 
Консультация в БСТ-11-01</t>
        </r>
      </text>
    </comment>
    <comment ref="M10" authorId="3">
      <text>
        <r>
          <rPr>
            <sz val="8"/>
            <rFont val="Tahoma"/>
            <family val="0"/>
          </rPr>
          <t>16.12.2011</t>
        </r>
      </text>
    </comment>
    <comment ref="C20" authorId="3">
      <text>
        <r>
          <rPr>
            <sz val="8"/>
            <rFont val="Tahoma"/>
            <family val="0"/>
          </rPr>
          <t>17.12.2011 Ауд. 1-334 Суббота 1 пара
Плановое занятие  по ЛР9 в БСТ-11-02</t>
        </r>
      </text>
    </comment>
    <comment ref="E20" authorId="3">
      <text>
        <r>
          <rPr>
            <sz val="8"/>
            <rFont val="Tahoma"/>
            <family val="0"/>
          </rPr>
          <t>17.12.2011 Ауд. 1-334 Суббота 1 пара
Плановое занятие  по ЛР9 в БСТ-11-02</t>
        </r>
      </text>
    </comment>
    <comment ref="G20" authorId="3">
      <text>
        <r>
          <rPr>
            <sz val="8"/>
            <rFont val="Tahoma"/>
            <family val="0"/>
          </rPr>
          <t>17.12.2011 Ауд. 1-334 Суббота 1 пара
Плановое занятие  по ЛР9 в БСТ-11-02</t>
        </r>
      </text>
    </comment>
    <comment ref="I20" authorId="3">
      <text>
        <r>
          <rPr>
            <sz val="8"/>
            <rFont val="Tahoma"/>
            <family val="0"/>
          </rPr>
          <t>17.12.2011 Ауд. 1-334 Суббота 1 пара
Плановое занятие  по ЛР9 в БСТ-11-02</t>
        </r>
      </text>
    </comment>
    <comment ref="C16" authorId="3">
      <text>
        <r>
          <rPr>
            <sz val="8"/>
            <rFont val="Tahoma"/>
            <family val="0"/>
          </rPr>
          <t>17.12.2011 Ауд. 1-334 Суббота 1 пара
Плановое занятие  по ЛР9 в БСТ-11-02</t>
        </r>
      </text>
    </comment>
    <comment ref="E16" authorId="3">
      <text>
        <r>
          <rPr>
            <sz val="8"/>
            <rFont val="Tahoma"/>
            <family val="0"/>
          </rPr>
          <t>17.12.2011 Ауд. 1-334 Суббота 1 пара
Плановое занятие  по ЛР9 в БСТ-11-02</t>
        </r>
      </text>
    </comment>
    <comment ref="G16" authorId="3">
      <text>
        <r>
          <rPr>
            <sz val="8"/>
            <rFont val="Tahoma"/>
            <family val="0"/>
          </rPr>
          <t>17.12.2011 Ауд. 1-334 Суббота 1 пара
Плановое занятие  по ЛР9 в БСТ-11-02</t>
        </r>
      </text>
    </comment>
    <comment ref="I16" authorId="3">
      <text>
        <r>
          <rPr>
            <sz val="8"/>
            <rFont val="Tahoma"/>
            <family val="0"/>
          </rPr>
          <t>17.12.2011 Ауд. 1-334 Суббота 1 пара
Плановое занятие  по ЛР9 в БСТ-11-02</t>
        </r>
      </text>
    </comment>
    <comment ref="C13" authorId="3">
      <text>
        <r>
          <rPr>
            <sz val="8"/>
            <rFont val="Tahoma"/>
            <family val="0"/>
          </rPr>
          <t>17.12.2011 Ауд. 1-334 Суббота 2 пара
Плановое занятие  по ЛР9 в БСТ-11-03</t>
        </r>
      </text>
    </comment>
    <comment ref="E13" authorId="3">
      <text>
        <r>
          <rPr>
            <sz val="8"/>
            <rFont val="Tahoma"/>
            <family val="0"/>
          </rPr>
          <t>17.12.2011 Ауд. 1-334 Суббота 2 пара
Плановое занятие  по ЛР9 в БСТ-11-03</t>
        </r>
      </text>
    </comment>
    <comment ref="G13" authorId="3">
      <text>
        <r>
          <rPr>
            <sz val="8"/>
            <rFont val="Tahoma"/>
            <family val="0"/>
          </rPr>
          <t>17.12.2011 Ауд. 1-334 Суббота 2 пара
Плановое занятие  по ЛР9 в БСТ-11-03</t>
        </r>
      </text>
    </comment>
    <comment ref="I13" authorId="3">
      <text>
        <r>
          <rPr>
            <sz val="8"/>
            <rFont val="Tahoma"/>
            <family val="0"/>
          </rPr>
          <t>17.12.2011 Ауд. 1-334 Суббота 2 пара
Плановое занятие  по ЛР9 в БСТ-11-03</t>
        </r>
      </text>
    </comment>
    <comment ref="M13" authorId="3">
      <text>
        <r>
          <rPr>
            <sz val="8"/>
            <rFont val="Tahoma"/>
            <family val="0"/>
          </rPr>
          <t xml:space="preserve">17.12.2011
Есть допуск к тесту! 
</t>
        </r>
      </text>
    </comment>
    <comment ref="C22" authorId="3">
      <text>
        <r>
          <rPr>
            <sz val="8"/>
            <rFont val="Tahoma"/>
            <family val="0"/>
          </rPr>
          <t>17.12.2011 Ауд. 1-334 Суббота 2 пара
Плановое занятие  по ЛР9 в БСТ-11-03</t>
        </r>
      </text>
    </comment>
    <comment ref="E22" authorId="3">
      <text>
        <r>
          <rPr>
            <sz val="8"/>
            <rFont val="Tahoma"/>
            <family val="0"/>
          </rPr>
          <t>17.12.2011 Ауд. 1-334 Суббота 2 пара
Плановое занятие  по ЛР9 в БСТ-11-0</t>
        </r>
      </text>
    </comment>
    <comment ref="G22" authorId="3">
      <text>
        <r>
          <rPr>
            <sz val="8"/>
            <rFont val="Tahoma"/>
            <family val="0"/>
          </rPr>
          <t>17.12.2011 Ауд. 1-334 Суббота 2 пара
Плановое занятие  по ЛР9 в БСТ-11-0</t>
        </r>
      </text>
    </comment>
    <comment ref="I22" authorId="3">
      <text>
        <r>
          <rPr>
            <sz val="8"/>
            <rFont val="Tahoma"/>
            <family val="0"/>
          </rPr>
          <t>17.12.2011 Ауд. 1-334 Суббота 2 пара
Плановое занятие  по ЛР9 в БСТ-11-0</t>
        </r>
      </text>
    </comment>
    <comment ref="M22" authorId="3">
      <text>
        <r>
          <rPr>
            <sz val="8"/>
            <rFont val="Tahoma"/>
            <family val="0"/>
          </rPr>
          <t xml:space="preserve">17.12.2011
Есть допуск ! 
</t>
        </r>
      </text>
    </comment>
    <comment ref="C35" authorId="3">
      <text>
        <r>
          <rPr>
            <sz val="8"/>
            <rFont val="Tahoma"/>
            <family val="0"/>
          </rPr>
          <t xml:space="preserve">17.12.2011 Суббота Ауд. 1-435, 3-я пара 
Консультация для группы  БСТ-11-03 </t>
        </r>
      </text>
    </comment>
    <comment ref="E35" authorId="3">
      <text>
        <r>
          <rPr>
            <sz val="8"/>
            <rFont val="Tahoma"/>
            <family val="0"/>
          </rPr>
          <t xml:space="preserve">17.12.2011 Суббота Ауд. 1-435, 3-я пара 
Консультация для группы  БСТ-11-03 </t>
        </r>
      </text>
    </comment>
    <comment ref="G35" authorId="3">
      <text>
        <r>
          <rPr>
            <sz val="8"/>
            <rFont val="Tahoma"/>
            <family val="0"/>
          </rPr>
          <t xml:space="preserve">17.12.2011 Суббота Ауд. 1-435, 3-я пара 
Консультация для группы  БСТ-11-03 </t>
        </r>
      </text>
    </comment>
    <comment ref="I35" authorId="3">
      <text>
        <r>
          <rPr>
            <sz val="8"/>
            <rFont val="Tahoma"/>
            <family val="0"/>
          </rPr>
          <t xml:space="preserve">17.12.2011 Суббота Ауд. 1-435, 3-я пара 
Консультация для группы  БСТ-11-03 </t>
        </r>
      </text>
    </comment>
    <comment ref="N16" authorId="3">
      <text>
        <r>
          <rPr>
            <sz val="8"/>
            <rFont val="Tahoma"/>
            <family val="0"/>
          </rPr>
          <t xml:space="preserve">17.12.2011
</t>
        </r>
      </text>
    </comment>
    <comment ref="Q16" authorId="3">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17 минут 
Режим сдачи теста - льготный 
Количество ответов 35
Из них правильных ответов  29
Коэффициент К=1,3
ИТОГО 1,3*29=37,7
Распределение правильных ответов по разделам теста 7994
</t>
        </r>
        <r>
          <rPr>
            <b/>
            <i/>
            <sz val="8"/>
            <rFont val="Tahoma"/>
            <family val="2"/>
          </rPr>
          <t>Ошибки и перлы</t>
        </r>
        <r>
          <rPr>
            <sz val="8"/>
            <rFont val="Tahoma"/>
            <family val="0"/>
          </rPr>
          <t xml:space="preserve">
1.47-5 МЯУ!
1.55-1 Гм..
7.39-2 ?
</t>
        </r>
        <r>
          <rPr>
            <b/>
            <i/>
            <sz val="8"/>
            <rFont val="Tahoma"/>
            <family val="2"/>
          </rPr>
          <t xml:space="preserve">DS: </t>
        </r>
        <r>
          <rPr>
            <sz val="8"/>
            <rFont val="Tahoma"/>
            <family val="0"/>
          </rPr>
          <t xml:space="preserve">
Перлов мало
</t>
        </r>
        <r>
          <rPr>
            <b/>
            <i/>
            <sz val="8"/>
            <rFont val="Tahoma"/>
            <family val="2"/>
          </rPr>
          <t>Выписной эпикриз</t>
        </r>
        <r>
          <rPr>
            <sz val="8"/>
            <rFont val="Tahoma"/>
            <family val="0"/>
          </rPr>
          <t xml:space="preserve">
Мидхат тест по информатике сдал
 </t>
        </r>
      </text>
    </comment>
    <comment ref="R16"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O16" authorId="4">
      <text>
        <r>
          <rPr>
            <sz val="10"/>
            <rFont val="Tahoma"/>
            <family val="0"/>
          </rPr>
          <t>К=1,3</t>
        </r>
      </text>
    </comment>
    <comment ref="N14" authorId="3">
      <text>
        <r>
          <rPr>
            <sz val="8"/>
            <rFont val="Tahoma"/>
            <family val="0"/>
          </rPr>
          <t xml:space="preserve">16.12.2011 
Пятница 4-я пара 
Ауд. 1-441 </t>
        </r>
      </text>
    </comment>
    <comment ref="Q14" authorId="3">
      <text>
        <r>
          <rPr>
            <sz val="8"/>
            <rFont val="Tahoma"/>
            <family val="2"/>
          </rPr>
          <t xml:space="preserve">16.12.2011
Результат проверки решенного теста 
Время решения теста 40 минут 
Аудитория 1-441
Режим сдачи теста - льготный 
Количество ответов 35
Из них правильных ответов 24
Распределение правильных ответов по разделам теста 6891
Анамнез
16.12.2011 Допущена к тесту
16.12.2011 Плюс один перл к боевому тесту: при защите отчета по ЛР10 (ауд. 1-434)
Перлы
1.18-1  У Вики дома жесткий диск объемом 500 Гигабит... 
1.44-4  Не глядя? 
2.19-4  И Как же это он обрабатывает-то? Перл №4 
2.34-2 (ИТ 1.4)
2.45-1  Вика дома свой ПК не выключает !  
2.55-3  Тяф-ф!
3.55-1  Где-где?
7.16-4 ... Вынос тела преподавателя... 
7.30-2 С оркестром 
DS: 
9 перлов - это КРУТО! И еще один перл вдогонку..  ИТОГО 10 перлов 
Ах, Вика, Вика, Вика....
Преподаватель же предупреждал! 
Выписной эпикриз
Тест принять, но выдать ЛР6_1 + ЛР3_1 
 </t>
        </r>
        <r>
          <rPr>
            <sz val="8"/>
            <rFont val="Tahoma"/>
            <family val="0"/>
          </rPr>
          <t xml:space="preserve">
</t>
        </r>
      </text>
    </comment>
    <comment ref="R14" authorId="3">
      <text>
        <r>
          <rPr>
            <sz val="8"/>
            <rFont val="Tahoma"/>
            <family val="2"/>
          </rPr>
          <t xml:space="preserve">16.12.2011
</t>
        </r>
        <r>
          <rPr>
            <b/>
            <sz val="8"/>
            <rFont val="Tahoma"/>
            <family val="2"/>
          </rPr>
          <t xml:space="preserve">Результат проверки решенного теста </t>
        </r>
        <r>
          <rPr>
            <sz val="8"/>
            <rFont val="Tahoma"/>
            <family val="2"/>
          </rPr>
          <t xml:space="preserve">
Время решения теста 48 минут 
Аудитория 1-334 
Режим сдачи теста - </t>
        </r>
        <r>
          <rPr>
            <i/>
            <sz val="8"/>
            <rFont val="Tahoma"/>
            <family val="2"/>
          </rPr>
          <t xml:space="preserve">льготный </t>
        </r>
        <r>
          <rPr>
            <sz val="8"/>
            <rFont val="Tahoma"/>
            <family val="2"/>
          </rPr>
          <t xml:space="preserve">
Количество ответов 35
Из них правильных ответов  23
</t>
        </r>
        <r>
          <rPr>
            <i/>
            <sz val="8"/>
            <rFont val="Tahoma"/>
            <family val="2"/>
          </rPr>
          <t>Анамнез</t>
        </r>
        <r>
          <rPr>
            <sz val="8"/>
            <rFont val="Tahoma"/>
            <family val="2"/>
          </rPr>
          <t xml:space="preserve">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t>
        </r>
        <r>
          <rPr>
            <i/>
            <sz val="8"/>
            <rFont val="Tahoma"/>
            <family val="2"/>
          </rPr>
          <t xml:space="preserve">DS: </t>
        </r>
        <r>
          <rPr>
            <sz val="8"/>
            <rFont val="Tahoma"/>
            <family val="2"/>
          </rPr>
          <t xml:space="preserve">
9 перлов... 
</t>
        </r>
        <r>
          <rPr>
            <i/>
            <sz val="8"/>
            <rFont val="Tahoma"/>
            <family val="2"/>
          </rPr>
          <t>Выписной эпикриз</t>
        </r>
        <r>
          <rPr>
            <sz val="8"/>
            <rFont val="Tahoma"/>
            <family val="2"/>
          </rPr>
          <t xml:space="preserve">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text>
    </comment>
    <comment ref="N9" authorId="3">
      <text>
        <r>
          <rPr>
            <sz val="8"/>
            <rFont val="Tahoma"/>
            <family val="0"/>
          </rPr>
          <t xml:space="preserve">17.12.2011
Досрочная сдача теста 
</t>
        </r>
      </text>
    </comment>
    <comment ref="Q9" authorId="3">
      <text>
        <r>
          <rPr>
            <sz val="8"/>
            <rFont val="Tahoma"/>
            <family val="2"/>
          </rPr>
          <t>17.12.2011</t>
        </r>
        <r>
          <rPr>
            <b/>
            <sz val="8"/>
            <rFont val="Tahoma"/>
            <family val="2"/>
          </rPr>
          <t xml:space="preserve">
Результат проверки решенного теста </t>
        </r>
        <r>
          <rPr>
            <sz val="8"/>
            <rFont val="Tahoma"/>
            <family val="0"/>
          </rPr>
          <t xml:space="preserve">
Время решения теста 52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Тест сдан
Распределение правильных ответов по разделам теста 7883
</t>
        </r>
        <r>
          <rPr>
            <b/>
            <sz val="8"/>
            <rFont val="Tahoma"/>
            <family val="2"/>
          </rPr>
          <t xml:space="preserve">Анамнез </t>
        </r>
        <r>
          <rPr>
            <sz val="8"/>
            <rFont val="Tahoma"/>
            <family val="0"/>
          </rPr>
          <t xml:space="preserve">
ИТ </t>
        </r>
        <r>
          <rPr>
            <i/>
            <sz val="8"/>
            <rFont val="Tahoma"/>
            <family val="2"/>
          </rPr>
          <t xml:space="preserve">16.12.2011 К бою готов!
10.12.2011 Плюс один перл к боевому тесту: спасибо Валере Минибаеву </t>
        </r>
        <r>
          <rPr>
            <sz val="8"/>
            <rFont val="Tahoma"/>
            <family val="0"/>
          </rPr>
          <t xml:space="preserve">
</t>
        </r>
        <r>
          <rPr>
            <b/>
            <i/>
            <sz val="8"/>
            <rFont val="Tahoma"/>
            <family val="2"/>
          </rPr>
          <t xml:space="preserve">Результаты поиска добычи: </t>
        </r>
        <r>
          <rPr>
            <sz val="8"/>
            <rFont val="Tahoma"/>
            <family val="0"/>
          </rPr>
          <t xml:space="preserve">
1.46-1 Попался, который кусался! 
1.51-1 Правда?
1.60-5 Не-а!
2.34-3 (ИТ 1.4) 
3.18-1 Как это? А если 2 разных?
3.42-3 ?
7.16-1 Есть контакт!
</t>
        </r>
        <r>
          <rPr>
            <b/>
            <i/>
            <sz val="8"/>
            <rFont val="Tahoma"/>
            <family val="2"/>
          </rPr>
          <t xml:space="preserve">DS: </t>
        </r>
        <r>
          <rPr>
            <sz val="8"/>
            <rFont val="Tahoma"/>
            <family val="0"/>
          </rPr>
          <t xml:space="preserve">
Почти 5 перлов, можно сказать, что 5 есть, но можно.. 
Итак, дополнительный перл от Валеры Минибьаева становится решающим аргументом в пользу ЛР6_1 
Однако, Артем ЛР6_1 уже сдал.. Во дает! Ну, тогда ЛР5_1 и точка. 
</t>
        </r>
        <r>
          <rPr>
            <b/>
            <i/>
            <sz val="8"/>
            <rFont val="Tahoma"/>
            <family val="2"/>
          </rPr>
          <t>Выписной эпикриз
5</t>
        </r>
        <r>
          <rPr>
            <sz val="8"/>
            <rFont val="Tahoma"/>
            <family val="0"/>
          </rPr>
          <t xml:space="preserve"> перлов = ЛР5_1  
Конечно, Артем может ее бонусом закрыть, но это уже его личное дело.. 
</t>
        </r>
      </text>
    </comment>
    <comment ref="R9"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8" authorId="3">
      <text>
        <r>
          <rPr>
            <sz val="8"/>
            <rFont val="Tahoma"/>
            <family val="0"/>
          </rPr>
          <t xml:space="preserve">17.12.2011
Досрочная сдача теста </t>
        </r>
      </text>
    </comment>
    <comment ref="X8" authorId="3">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33
Тест сдан
Распределение правильных ответов по разделам теста9-10-9-5
</t>
        </r>
        <r>
          <rPr>
            <b/>
            <i/>
            <sz val="8"/>
            <rFont val="Tahoma"/>
            <family val="2"/>
          </rPr>
          <t>Ошибки</t>
        </r>
        <r>
          <rPr>
            <sz val="8"/>
            <rFont val="Tahoma"/>
            <family val="0"/>
          </rPr>
          <t xml:space="preserve">
1.89-3 Трезвость - норма жизни!
3.81-4 - Бес попутал?
</t>
        </r>
        <r>
          <rPr>
            <b/>
            <i/>
            <sz val="8"/>
            <rFont val="Tahoma"/>
            <family val="2"/>
          </rPr>
          <t xml:space="preserve">DS: </t>
        </r>
        <r>
          <rPr>
            <sz val="8"/>
            <rFont val="Tahoma"/>
            <family val="0"/>
          </rPr>
          <t xml:space="preserve">
Похоже, это уже точно будет первое место в группе по тестированию 
</t>
        </r>
      </text>
    </comment>
    <comment ref="Y8"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02.12.2011
Пятница, ауд. 1-334, 1 пара 
Плановое лабораторное занятие по информатике в группе БСТ-11-01 
Сдано Еникеву Ф.У. 
Алик с боем прорвался вперед! Но в результате защиты получил одно боевое ранение: плюс перл к боевому тесту (в аудитории 1-434 занятия по информатике не проводятся) </t>
        </r>
      </text>
    </comment>
    <comment ref="M29" authorId="4">
      <text>
        <r>
          <rPr>
            <sz val="10"/>
            <rFont val="Tahoma"/>
            <family val="0"/>
          </rPr>
          <t xml:space="preserve">17.12.2011
Выбрал тему ДЗ </t>
        </r>
        <r>
          <rPr>
            <i/>
            <sz val="10"/>
            <rFont val="Tahoma"/>
            <family val="2"/>
          </rPr>
          <t>до</t>
        </r>
        <r>
          <rPr>
            <sz val="10"/>
            <rFont val="Tahoma"/>
            <family val="0"/>
          </rPr>
          <t xml:space="preserve"> того как сдал ЛР5,6,7,8,9  
Кандидат на незачет-автомат 
Как минимум: минимум ЛР6_1 вдогонку 
Если Владислав несогласен, преподаватель готов проставить в ведомость "незачет" уже сейчас 
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26.12.2011
Плюс 1 перл к тесту за 1-434 - ЛР10</t>
        </r>
      </text>
    </comment>
    <comment ref="M19" authorId="4">
      <text>
        <r>
          <rPr>
            <sz val="8"/>
            <rFont val="Tahoma"/>
            <family val="2"/>
          </rPr>
          <t>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t>
        </r>
        <r>
          <rPr>
            <sz val="10"/>
            <rFont val="Tahoma"/>
            <family val="0"/>
          </rPr>
          <t xml:space="preserve">  
26.12.2011
Результат проверки ЛР10 с ПК преподавателя: 
В папке Курбатова лежит файл Мухаметшина.htm
Курбатову плюс перл к боевому тесту</t>
        </r>
      </text>
    </comment>
    <comment ref="M24"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23.12.2011
ЛР10 сдана + 1 перл к боевому тесту </t>
        </r>
      </text>
    </comment>
    <comment ref="M25"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26"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31" authorId="4">
      <text>
        <r>
          <rPr>
            <sz val="10"/>
            <rFont val="Tahoma"/>
            <family val="0"/>
          </rPr>
          <t xml:space="preserve">20.12.2011
Зачислена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10.01.2012
Результат проверки ЛР3
X:\Duvakina 01\Duvakina2.doc = + перл к боевому тесту 
Результат проверки ЛР8 с ПК преподавателя: 
Фамилия Дувакиной стоит там же. Плюс перл к боевому тесту 
Результат проверки ЛР10 с ПК преподавателя: 
Есть файл Haibullina10.txt
Цитата из него 
&lt;td&gt;&lt;A HREF="../ЛР01/Nugumanova1.txt"&gt;Nugumanova1.txt &lt;/A&gt; 
&lt;BR&gt;&lt;A HREF="../ЛР01/Nugumanova1.jpg"&gt;Nugumanova1.jpg &lt;/A&gt;  
И т.д. и т.п. 
Плюс перл к боевому тесту </t>
        </r>
      </text>
    </comment>
    <comment ref="L38" authorId="4">
      <text>
        <r>
          <rPr>
            <sz val="10"/>
            <rFont val="Tahoma"/>
            <family val="0"/>
          </rPr>
          <t xml:space="preserve">Зачислены в штрафную роту </t>
        </r>
      </text>
    </comment>
    <comment ref="N21" authorId="3">
      <text>
        <r>
          <rPr>
            <sz val="8"/>
            <rFont val="Tahoma"/>
            <family val="0"/>
          </rPr>
          <t xml:space="preserve">23.10.2011
</t>
        </r>
      </text>
    </comment>
    <comment ref="Q21"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16
Тест не сдан
Распределение правильных ответов по разделам теста 4840
</t>
        </r>
        <r>
          <rPr>
            <b/>
            <i/>
            <sz val="8"/>
            <rFont val="Tahoma"/>
            <family val="2"/>
          </rPr>
          <t xml:space="preserve">Результаты поиска добычи: </t>
        </r>
        <r>
          <rPr>
            <sz val="8"/>
            <rFont val="Tahoma"/>
            <family val="0"/>
          </rPr>
          <t xml:space="preserve">
1.11-1 Ух, ты!
1.13-1 Мяу..
1.16-6 М-да уж..
1.46-1 СУПЕР!
2.56-5 Правда?
2.59-1 К стенке!
3.15-4 Тяф-ф..
3.18-1 Как это?
3.48-4 Неужели?
7.30-5 Ой..
ИТОГО 10 перлов 
Решение преподавателя:  ЛР3Д + ЛР6Д (весной) + пересдать тест (зимой)
Рекомендация ходить на лекции</t>
        </r>
        <r>
          <rPr>
            <i/>
            <sz val="8"/>
            <rFont val="Tahoma"/>
            <family val="2"/>
          </rPr>
          <t xml:space="preserve"> хотя бы иногда</t>
        </r>
        <r>
          <rPr>
            <sz val="8"/>
            <rFont val="Tahoma"/>
            <family val="0"/>
          </rPr>
          <t xml:space="preserve">. 
</t>
        </r>
      </text>
    </comment>
    <comment ref="R21"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20" authorId="3">
      <text>
        <r>
          <rPr>
            <sz val="8"/>
            <rFont val="Tahoma"/>
            <family val="0"/>
          </rPr>
          <t xml:space="preserve">23.10.2011
</t>
        </r>
      </text>
    </comment>
    <comment ref="Q20"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25
Тест  сдан
Распределение правильных ответов по разделам теста 8872
</t>
        </r>
        <r>
          <rPr>
            <b/>
            <i/>
            <sz val="8"/>
            <rFont val="Tahoma"/>
            <family val="2"/>
          </rPr>
          <t xml:space="preserve">Результаты поиска добычи: </t>
        </r>
        <r>
          <rPr>
            <sz val="8"/>
            <rFont val="Tahoma"/>
            <family val="0"/>
          </rPr>
          <t xml:space="preserve">
1.24-5 Ух, ты!
1.59-4 Не-а!
2.16-4 Правда?
2.63-1 ОГО!
3.52-4 СУПЕР!
ИТОГО 4,5 перла, т.е. на грани 
Другие показатели: ЛР ОК, ИТ ОК, посещение  1 пропуск,  
перл по предмету только 1 (3.52-4)
Решение преподавателя:  Тест сдан без последствий, но с последним китайским Курмангали. 
Весной взять его под особый контроль 
</t>
        </r>
      </text>
    </comment>
    <comment ref="R20"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18" authorId="3">
      <text>
        <r>
          <rPr>
            <sz val="8"/>
            <rFont val="Tahoma"/>
            <family val="0"/>
          </rPr>
          <t xml:space="preserve">23.10.2011
</t>
        </r>
      </text>
    </comment>
    <comment ref="Q18"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43 минуты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17
Тест не сдан
Распределение правильных ответов по разделам теста 4742
</t>
        </r>
        <r>
          <rPr>
            <b/>
            <i/>
            <sz val="8"/>
            <rFont val="Tahoma"/>
            <family val="2"/>
          </rPr>
          <t xml:space="preserve">Результаты поиска добычи: </t>
        </r>
        <r>
          <rPr>
            <sz val="8"/>
            <rFont val="Tahoma"/>
            <family val="0"/>
          </rPr>
          <t xml:space="preserve">
1.18-1
1.20-3
1.65-3
2.19-4
2.33-5
2.63-1
3.20-5
3.40-2
3.55-1
3.67-1
7.17-1 
ИТОГО 11 перлов 
Решение преподавателя:  ЛР3Д + ЛР6Д (весной) + пересдать тест (зимой)
Рекомендация ходить на лекции</t>
        </r>
        <r>
          <rPr>
            <i/>
            <sz val="8"/>
            <rFont val="Tahoma"/>
            <family val="2"/>
          </rPr>
          <t xml:space="preserve"> хотя бы иногда</t>
        </r>
        <r>
          <rPr>
            <sz val="8"/>
            <rFont val="Tahoma"/>
            <family val="0"/>
          </rPr>
          <t xml:space="preserve">. 
</t>
        </r>
      </text>
    </comment>
    <comment ref="R18"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24" authorId="3">
      <text>
        <r>
          <rPr>
            <sz val="8"/>
            <rFont val="Tahoma"/>
            <family val="0"/>
          </rPr>
          <t xml:space="preserve">23.12.2011
</t>
        </r>
      </text>
    </comment>
    <comment ref="Q24"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49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6962
</t>
        </r>
        <r>
          <rPr>
            <b/>
            <i/>
            <sz val="8"/>
            <rFont val="Tahoma"/>
            <family val="2"/>
          </rPr>
          <t xml:space="preserve">Результаты поиска добычи: </t>
        </r>
        <r>
          <rPr>
            <sz val="8"/>
            <rFont val="Tahoma"/>
            <family val="0"/>
          </rPr>
          <t xml:space="preserve">
1.23-3
1.58-4
2.35-5 Опаньки!
3.30-1 Правда?
3.36-1 СУПЕР!
3.43-2
7.18-4
ИТОГО 7 перлов
Другие показатели: есть 100% рпосещение = дополнительный балл 
ИТОГО 23+1 =24 тест сдан 
Решение преподавателя:  Тест сдан  НО 
Весной за каждый пропуск выдавать Наму дополнительную лабу 
Так.. Чтобы жизнь медом не казалась.. 
</t>
        </r>
      </text>
    </comment>
    <comment ref="R24"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33" authorId="3">
      <text>
        <r>
          <rPr>
            <sz val="8"/>
            <rFont val="Tahoma"/>
            <family val="0"/>
          </rPr>
          <t xml:space="preserve">23.12.2011
</t>
        </r>
      </text>
    </comment>
    <comment ref="Q33"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51 минута 
Аудитория 1-441 
Режим сдачи теста - </t>
        </r>
        <r>
          <rPr>
            <i/>
            <sz val="8"/>
            <rFont val="Tahoma"/>
            <family val="2"/>
          </rPr>
          <t>штрафной</t>
        </r>
        <r>
          <rPr>
            <sz val="8"/>
            <rFont val="Tahoma"/>
            <family val="0"/>
          </rPr>
          <t xml:space="preserve">
Количество ответов 35
Из них правильных ответов  24
Тест  сдан
Распределение правильных ответов по разделам теста 6873
</t>
        </r>
        <r>
          <rPr>
            <b/>
            <i/>
            <sz val="8"/>
            <rFont val="Tahoma"/>
            <family val="2"/>
          </rPr>
          <t xml:space="preserve">Результаты поиска добычи: </t>
        </r>
        <r>
          <rPr>
            <sz val="8"/>
            <rFont val="Tahoma"/>
            <family val="0"/>
          </rPr>
          <t xml:space="preserve">
1.61-2 Ой..
2.32-5 Мяу
2.53-1 СУПЕР!
3.46-1 Нокаут.. 
7.16-1 Тяф!
ИТОГО 5 перлов +1 перл-3 перла - 3 перла 
Решение преподавателя:  Тест сдан без последствий  
</t>
        </r>
      </text>
    </comment>
    <comment ref="R33"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32" authorId="3">
      <text>
        <r>
          <rPr>
            <sz val="8"/>
            <rFont val="Tahoma"/>
            <family val="0"/>
          </rPr>
          <t xml:space="preserve">23.12.2011
</t>
        </r>
      </text>
    </comment>
    <comment ref="Q32"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42 минуты 
Аудитория 1-441 
Режим сдачи теста - </t>
        </r>
        <r>
          <rPr>
            <i/>
            <sz val="8"/>
            <rFont val="Tahoma"/>
            <family val="2"/>
          </rPr>
          <t>боевой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6663
</t>
        </r>
        <r>
          <rPr>
            <b/>
            <i/>
            <sz val="8"/>
            <rFont val="Tahoma"/>
            <family val="2"/>
          </rPr>
          <t xml:space="preserve">Результаты поиска добычи: </t>
        </r>
        <r>
          <rPr>
            <sz val="8"/>
            <rFont val="Tahoma"/>
            <family val="0"/>
          </rPr>
          <t xml:space="preserve">
1.23-5 мяу
1.48-4 Ух, ты!
1.65-4 Правда?
2.27-5 СУПЕР!
2.36-5 КРУТО!
2.572 МУр-р..
2.69-7 Тяф
3.43-2 Уф-ф..
3.67-1 !!!
7.20-4 Вынос тела.. 
ИТОГО 10 перлов 
Решение преподавателя:  ЛР3Д + ЛР6Д (весной) + пересдать тест (зимой)
</t>
        </r>
        <r>
          <rPr>
            <sz val="8"/>
            <rFont val="Tahoma"/>
            <family val="0"/>
          </rPr>
          <t xml:space="preserve">
</t>
        </r>
      </text>
    </comment>
    <comment ref="R32"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36" authorId="3">
      <text>
        <r>
          <rPr>
            <sz val="8"/>
            <rFont val="Tahoma"/>
            <family val="0"/>
          </rPr>
          <t xml:space="preserve">23.12.2011 Пятница 1 пара 
Плановое занятие по информатике 
в группе БСТ-11-01 </t>
        </r>
      </text>
    </comment>
    <comment ref="X36" authorId="3">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6734
</t>
        </r>
        <r>
          <rPr>
            <b/>
            <i/>
            <sz val="8"/>
            <rFont val="Tahoma"/>
            <family val="2"/>
          </rPr>
          <t>Перлы</t>
        </r>
        <r>
          <rPr>
            <sz val="8"/>
            <rFont val="Tahoma"/>
            <family val="0"/>
          </rPr>
          <t xml:space="preserve">
1.18-1
1.22-2
1.27-1
2.28-6
2.34-3
2.58-5
3.15-6
3.20-1
3.24-3
3.42-1
</t>
        </r>
        <r>
          <rPr>
            <b/>
            <i/>
            <sz val="8"/>
            <rFont val="Tahoma"/>
            <family val="2"/>
          </rPr>
          <t xml:space="preserve">DS: </t>
        </r>
        <r>
          <rPr>
            <sz val="8"/>
            <rFont val="Tahoma"/>
            <family val="0"/>
          </rPr>
          <t xml:space="preserve">
10 перлов </t>
        </r>
        <r>
          <rPr>
            <i/>
            <sz val="8"/>
            <rFont val="Tahoma"/>
            <family val="2"/>
          </rPr>
          <t xml:space="preserve">
</t>
        </r>
        <r>
          <rPr>
            <sz val="8"/>
            <rFont val="Tahoma"/>
            <family val="0"/>
          </rPr>
          <t xml:space="preserve">Решение преподавателя:  ЛР3Д + ЛР6Д (весной) + пересдать тест (зимой)
Снижение оценки на 1 балл 
Рекомендация ходить на лекции хотя бы иногда. 
</t>
        </r>
      </text>
    </comment>
    <comment ref="U21" authorId="3">
      <text>
        <r>
          <rPr>
            <sz val="8"/>
            <rFont val="Tahoma"/>
            <family val="0"/>
          </rPr>
          <t>24.10.2011
1 пара</t>
        </r>
      </text>
    </comment>
    <comment ref="X21"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27
Тестсдан
Распределение правильных ответов по разделам теста 7983
</t>
        </r>
        <r>
          <rPr>
            <b/>
            <i/>
            <sz val="8"/>
            <rFont val="Tahoma"/>
            <family val="2"/>
          </rPr>
          <t>Перлов нет 
Тест сдан</t>
        </r>
        <r>
          <rPr>
            <sz val="8"/>
            <rFont val="Tahoma"/>
            <family val="0"/>
          </rPr>
          <t xml:space="preserve">
</t>
        </r>
      </text>
    </comment>
    <comment ref="Y21"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22" authorId="3">
      <text>
        <r>
          <rPr>
            <sz val="8"/>
            <rFont val="Tahoma"/>
            <family val="0"/>
          </rPr>
          <t>24.12.2011
2 пара</t>
        </r>
      </text>
    </comment>
    <comment ref="Q22"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61 минута
К=0,7 
Аудитория 1-334 2 пара
Режим сдачи теста - </t>
        </r>
        <r>
          <rPr>
            <i/>
            <sz val="8"/>
            <rFont val="Tahoma"/>
            <family val="2"/>
          </rPr>
          <t>боевой</t>
        </r>
        <r>
          <rPr>
            <sz val="8"/>
            <rFont val="Tahoma"/>
            <family val="0"/>
          </rPr>
          <t xml:space="preserve">
Количество ответов 35
Из них правильных ответов  21
ИТОГО 21*0,7=15
Тест не сдан
Распределение правильных ответов по разделам теста 8742
</t>
        </r>
        <r>
          <rPr>
            <b/>
            <i/>
            <sz val="8"/>
            <rFont val="Tahoma"/>
            <family val="2"/>
          </rPr>
          <t xml:space="preserve">Результаты поиска добычи: </t>
        </r>
        <r>
          <rPr>
            <sz val="8"/>
            <rFont val="Tahoma"/>
            <family val="0"/>
          </rPr>
          <t xml:space="preserve">
1.50-5 Перл№1
2.35-4КРУТО!
2.38-5 Правда?
2.46-5 !
3.35-3 !!!
3.40-3 Неужели?
3.43-1 Ух, ты!
3.24-3 ЛР6Д!
3.50-3 Не понял..
7.7-5 Вынос тела 
ИТОГО 10 перлов плюс результат 15
 ЛР6Д плюс ЛР3Д + пригласительный на 30.12.2011
</t>
        </r>
      </text>
    </comment>
    <comment ref="R22"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O22" authorId="3">
      <text>
        <r>
          <rPr>
            <sz val="8"/>
            <rFont val="Tahoma"/>
            <family val="0"/>
          </rPr>
          <t>К=0,7</t>
        </r>
      </text>
    </comment>
    <comment ref="N13" authorId="3">
      <text>
        <r>
          <rPr>
            <sz val="8"/>
            <rFont val="Tahoma"/>
            <family val="0"/>
          </rPr>
          <t xml:space="preserve">24.12.2011 Суббота 2 пара 
Плановое занятие по информатике 
в группе БСТ-11-03
</t>
        </r>
      </text>
    </comment>
    <comment ref="Q13" authorId="3">
      <text>
        <r>
          <rPr>
            <sz val="8"/>
            <rFont val="Tahoma"/>
            <family val="2"/>
          </rPr>
          <t xml:space="preserve">24.12.2011
Результат проверки решенного теста 
Время решения теста 58 минут 
Аудитория 1-334 
Режим сдачи теста - боевой
Количество ответов 35
Из них правильных ответов  27
Перлы
2.37-2 КРУТО!
3.13-4 СУПЕР!
3.31-2 Правда?
7.8-1 Не понял
7.41-5 Ух, ты!
Правильные ответы на вопросы 1.53,1.56,3.55,3.58
ИТОГО 
4 перла - безнаказанно 
Выписной эпикриз
Тест сдан без последствий 
</t>
        </r>
        <r>
          <rPr>
            <sz val="8"/>
            <rFont val="Tahoma"/>
            <family val="0"/>
          </rPr>
          <t xml:space="preserve">
</t>
        </r>
      </text>
    </comment>
    <comment ref="R13" authorId="3">
      <text>
        <r>
          <rPr>
            <sz val="8"/>
            <rFont val="Tahoma"/>
            <family val="2"/>
          </rPr>
          <t xml:space="preserve">16.12.2011
</t>
        </r>
        <r>
          <rPr>
            <b/>
            <sz val="8"/>
            <rFont val="Tahoma"/>
            <family val="2"/>
          </rPr>
          <t xml:space="preserve">Результат проверки решенного теста </t>
        </r>
        <r>
          <rPr>
            <sz val="8"/>
            <rFont val="Tahoma"/>
            <family val="2"/>
          </rPr>
          <t xml:space="preserve">
Время решения теста 48 минут 
Аудитория 1-334 
Режим сдачи теста - </t>
        </r>
        <r>
          <rPr>
            <i/>
            <sz val="8"/>
            <rFont val="Tahoma"/>
            <family val="2"/>
          </rPr>
          <t xml:space="preserve">льготный </t>
        </r>
        <r>
          <rPr>
            <sz val="8"/>
            <rFont val="Tahoma"/>
            <family val="2"/>
          </rPr>
          <t xml:space="preserve">
Количество ответов 35
Из них правильных ответов  23
</t>
        </r>
        <r>
          <rPr>
            <i/>
            <sz val="8"/>
            <rFont val="Tahoma"/>
            <family val="2"/>
          </rPr>
          <t>Анамнез</t>
        </r>
        <r>
          <rPr>
            <sz val="8"/>
            <rFont val="Tahoma"/>
            <family val="2"/>
          </rPr>
          <t xml:space="preserve">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t>
        </r>
        <r>
          <rPr>
            <i/>
            <sz val="8"/>
            <rFont val="Tahoma"/>
            <family val="2"/>
          </rPr>
          <t xml:space="preserve">DS: </t>
        </r>
        <r>
          <rPr>
            <sz val="8"/>
            <rFont val="Tahoma"/>
            <family val="2"/>
          </rPr>
          <t xml:space="preserve">
9 перлов... 
</t>
        </r>
        <r>
          <rPr>
            <i/>
            <sz val="8"/>
            <rFont val="Tahoma"/>
            <family val="2"/>
          </rPr>
          <t>Выписной эпикриз</t>
        </r>
        <r>
          <rPr>
            <sz val="8"/>
            <rFont val="Tahoma"/>
            <family val="2"/>
          </rPr>
          <t xml:space="preserve">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text>
    </comment>
    <comment ref="N25" authorId="3">
      <text>
        <r>
          <rPr>
            <sz val="8"/>
            <rFont val="Tahoma"/>
            <family val="0"/>
          </rPr>
          <t xml:space="preserve">24.12.2011
</t>
        </r>
      </text>
    </comment>
    <comment ref="Q25"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iштрафной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5961
</t>
        </r>
        <r>
          <rPr>
            <b/>
            <i/>
            <sz val="8"/>
            <rFont val="Tahoma"/>
            <family val="2"/>
          </rPr>
          <t>Перлы</t>
        </r>
        <r>
          <rPr>
            <sz val="8"/>
            <rFont val="Tahoma"/>
            <family val="0"/>
          </rPr>
          <t xml:space="preserve">
1.84-4 М-да уж.. 
1.90-4 Ой..
1.95-6 ???
1.96-5  Мяу
1.98-3 Тяф-ф...
3.40-1 Гм..
ИТОГО 6 перлов плюс несданный тест = ЛР3Д на весну 
</t>
        </r>
      </text>
    </comment>
    <comment ref="U25" authorId="3">
      <text>
        <r>
          <rPr>
            <sz val="8"/>
            <rFont val="Tahoma"/>
            <family val="0"/>
          </rPr>
          <t xml:space="preserve">24.12.2011
</t>
        </r>
      </text>
    </comment>
    <comment ref="X25"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iштрафной</t>
        </r>
        <r>
          <rPr>
            <sz val="8"/>
            <rFont val="Tahoma"/>
            <family val="0"/>
          </rPr>
          <t xml:space="preserve">
Количество ответов 35
Из них правильных ответов  23
Распределение правильных ответов по разделам теста 5961
</t>
        </r>
        <r>
          <rPr>
            <b/>
            <i/>
            <sz val="8"/>
            <rFont val="Tahoma"/>
            <family val="2"/>
          </rPr>
          <t>Перлы</t>
        </r>
        <r>
          <rPr>
            <sz val="8"/>
            <rFont val="Tahoma"/>
            <family val="0"/>
          </rPr>
          <t xml:space="preserve">
1.4-6 Правда?
1.12-3 Ух, ты!
1.16-1 М-да уж.. 
1.29-1 Неужели?
2.35-5 СУПЕР!
3.8-5 ОГО!
3.36-1 Ой..
3.40-1 Не может быть!
ИТОГО 8 перлов
Эпикриз
Вот ведь задала Элеонора задачку преподавателю! Оснований для выдачи дополнительного балла, вообще говоря, нет. И если бы не две ее попытки сдать тест... 
После продолжительных рахдумий преподаватель принял следующее решение по результатам двух решенных тестов: 
Выдать дополнительнывй балл за волю к победе и 
одновремиенно ЛР3Д + ЛР6Д на весну за 6+8=14 перлов и 1 несдланный тест 
</t>
        </r>
      </text>
    </comment>
    <comment ref="N31" authorId="3">
      <text>
        <r>
          <rPr>
            <sz val="8"/>
            <rFont val="Tahoma"/>
            <family val="0"/>
          </rPr>
          <t xml:space="preserve">24.12.2011
</t>
        </r>
      </text>
    </comment>
    <comment ref="Q31"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49 минут 
Аудитория 1-334  1-я пара
Режим сдачи теста - </t>
        </r>
        <r>
          <rPr>
            <i/>
            <sz val="8"/>
            <rFont val="Tahoma"/>
            <family val="2"/>
          </rPr>
          <t>iштрафной</t>
        </r>
        <r>
          <rPr>
            <sz val="8"/>
            <rFont val="Tahoma"/>
            <family val="0"/>
          </rPr>
          <t xml:space="preserve">
Количество ответов 35
Из них правильных ответов  9
Тест не сдан
</t>
        </r>
        <r>
          <rPr>
            <b/>
            <i/>
            <sz val="8"/>
            <rFont val="Tahoma"/>
            <family val="2"/>
          </rPr>
          <t>Перлы</t>
        </r>
        <r>
          <rPr>
            <sz val="8"/>
            <rFont val="Tahoma"/>
            <family val="0"/>
          </rPr>
          <t xml:space="preserve">
1.3-3 Правда?
1.11-1 Неужели?
1.17-3 СУПЕР!
1.19-6 И где это 6?
1.24-7 И где это 7?
1.29-6 Мяу..
1.34-8 И где это 8?
2.4-4 И что же  он обрабатывает? 
2.10-3 Монитор (дисплей) − это Устройство хранения информации 
2.12-1 Плоттер (графопостроитель) − это Устройство ввода информации 
2.27-2 Вынос тела
2.15-5 С оркестром
3.5-2 салютом
3.10-3  венками
3.12-4 с плакальщицами
3.24-3 Все.. Слова кончились.. 
3.27-4
ИТОГО 15 перлов плюс несданный тест = ЛР3Д + ЛР6Д на весну 
</t>
        </r>
      </text>
    </comment>
    <comment ref="N10" authorId="4">
      <text>
        <r>
          <rPr>
            <sz val="10"/>
            <rFont val="Tahoma"/>
            <family val="0"/>
          </rPr>
          <t>24.12.2011
1-я пара</t>
        </r>
      </text>
    </comment>
    <comment ref="Q10"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39 минут 
Аудитория 1-334 
Режим сдачи теста - боевой
Количество ответов 35
Из них правильных ответов  20
Распределение правильных ответов по разделам теста 4682
</t>
        </r>
        <r>
          <rPr>
            <b/>
            <i/>
            <sz val="8"/>
            <rFont val="Tahoma"/>
            <family val="2"/>
          </rPr>
          <t>Перлы</t>
        </r>
        <r>
          <rPr>
            <sz val="8"/>
            <rFont val="Tahoma"/>
            <family val="0"/>
          </rPr>
          <t xml:space="preserve">
1.84-3 КРУТО!
1.90-4 Правда?
1.92-5 СУПЕР!
1.98-4 Неужели?
1.100-3 Ух, ты!
3.88-5 Какая?
3.89-1 СУПЕР!
7.51-3 ???
ИТОГО 8 перлов
</t>
        </r>
        <r>
          <rPr>
            <b/>
            <i/>
            <sz val="8"/>
            <rFont val="Tahoma"/>
            <family val="2"/>
          </rPr>
          <t>Решение преподавателя</t>
        </r>
        <r>
          <rPr>
            <sz val="8"/>
            <rFont val="Tahoma"/>
            <family val="0"/>
          </rPr>
          <t xml:space="preserve">
ЛДР6Д + пересдача теста 
 </t>
        </r>
      </text>
    </comment>
    <comment ref="N35" authorId="3">
      <text>
        <r>
          <rPr>
            <sz val="8"/>
            <rFont val="Tahoma"/>
            <family val="0"/>
          </rPr>
          <t>24.12.2011
2-я пара</t>
        </r>
      </text>
    </comment>
    <comment ref="Q35"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36 минут 
Аудитория 1-334  1-я пара
Режим сдачи теста - </t>
        </r>
        <r>
          <rPr>
            <i/>
            <sz val="8"/>
            <rFont val="Tahoma"/>
            <family val="2"/>
          </rPr>
          <t>iбоевой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5665
</t>
        </r>
        <r>
          <rPr>
            <b/>
            <i/>
            <sz val="8"/>
            <rFont val="Tahoma"/>
            <family val="2"/>
          </rPr>
          <t>Перлы</t>
        </r>
        <r>
          <rPr>
            <sz val="8"/>
            <rFont val="Tahoma"/>
            <family val="0"/>
          </rPr>
          <t xml:space="preserve">
1.71-2 Мяу!
1.84-2 КРУТО!
1.87-1 Эдгар - парень крутой!
2.27-2 Не понял
2.53-1 СУПЕР!
3.48-5 ОГО!
3.52-5 СУПЕР!
3.57-3 ???
ИТОГО 8 перлов плюс несданный тест =  ЛР6Д на весну 
Почему ЛР6Д ? Да за 3.52-5 
</t>
        </r>
      </text>
    </comment>
    <comment ref="N29" authorId="3">
      <text>
        <r>
          <rPr>
            <sz val="8"/>
            <rFont val="Tahoma"/>
            <family val="0"/>
          </rPr>
          <t xml:space="preserve">24.12.2011
</t>
        </r>
      </text>
    </comment>
    <comment ref="Q29"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2-я пара
Режим сдачи теста - </t>
        </r>
        <r>
          <rPr>
            <i/>
            <sz val="8"/>
            <rFont val="Tahoma"/>
            <family val="2"/>
          </rPr>
          <t>iштрафной</t>
        </r>
        <r>
          <rPr>
            <sz val="8"/>
            <rFont val="Tahoma"/>
            <family val="0"/>
          </rPr>
          <t xml:space="preserve">
Количество ответов 33
Из них правильных ответов  20
Тест не сдан
Распределение правильных ответов по разделам теста 3764
</t>
        </r>
        <r>
          <rPr>
            <b/>
            <i/>
            <sz val="8"/>
            <rFont val="Tahoma"/>
            <family val="2"/>
          </rPr>
          <t>Перлы</t>
        </r>
        <r>
          <rPr>
            <sz val="8"/>
            <rFont val="Tahoma"/>
            <family val="0"/>
          </rPr>
          <t xml:space="preserve">
1.17-2 КРУТО!
1.21-1 Как это?
1.26-4 Честное признание!
1.59-7 Не понял..
2.15-3 Это как?
2.40-4 СУПЕР!
3.34-5 Не-а!
3.49-1 Ну и ну..
3.61-3 Гм..
7.16-2 Вот это да!
ИТОГО 10 перлов плюс несданный тест = ЛР3Д + ЛР6Д на весну 
</t>
        </r>
      </text>
    </comment>
    <comment ref="N28" authorId="3">
      <text>
        <r>
          <rPr>
            <sz val="8"/>
            <rFont val="Tahoma"/>
            <family val="0"/>
          </rPr>
          <t xml:space="preserve">24.12.2011
</t>
        </r>
      </text>
    </comment>
    <comment ref="Q28"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2-я пара
Режим сдачи теста - </t>
        </r>
        <r>
          <rPr>
            <i/>
            <sz val="8"/>
            <rFont val="Tahoma"/>
            <family val="2"/>
          </rPr>
          <t>iбоевой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5763
</t>
        </r>
        <r>
          <rPr>
            <b/>
            <i/>
            <sz val="8"/>
            <rFont val="Tahoma"/>
            <family val="2"/>
          </rPr>
          <t>Перлы</t>
        </r>
        <r>
          <rPr>
            <sz val="8"/>
            <rFont val="Tahoma"/>
            <family val="0"/>
          </rPr>
          <t xml:space="preserve">
1.21-3 Гм..
1.34-5 Ух, ты!
1.42-2 Не понял..
2.28-1 ???
2.43-3 М-да уж.. 
2.52-2 СУПЕР!
3.18-6 Гм
3.36-1 Ой..
ИТОГО 8 перлов плюс несданный тест = ЛР3Д на весну 
</t>
        </r>
      </text>
    </comment>
    <comment ref="N30" authorId="3">
      <text>
        <r>
          <rPr>
            <sz val="8"/>
            <rFont val="Tahoma"/>
            <family val="0"/>
          </rPr>
          <t xml:space="preserve">24.12.2011
</t>
        </r>
      </text>
    </comment>
    <comment ref="Q30"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2-я пара
Режим сдачи теста - </t>
        </r>
        <r>
          <rPr>
            <i/>
            <sz val="8"/>
            <rFont val="Tahoma"/>
            <family val="2"/>
          </rPr>
          <t>боевой</t>
        </r>
        <r>
          <rPr>
            <sz val="8"/>
            <rFont val="Tahoma"/>
            <family val="0"/>
          </rPr>
          <t xml:space="preserve">
Количество ответов 35
Из них правильных ответов  30
Тест сдан
Распределение правильных ответов по разделам теста 9975
Ошибки
1.88-3
2.94-2
3.75-3
3.77-2
3.85-
</t>
        </r>
        <r>
          <rPr>
            <b/>
            <i/>
            <sz val="8"/>
            <rFont val="Tahoma"/>
            <family val="2"/>
          </rPr>
          <t xml:space="preserve">Перлов нет </t>
        </r>
        <r>
          <rPr>
            <sz val="8"/>
            <rFont val="Tahoma"/>
            <family val="0"/>
          </rPr>
          <t xml:space="preserve">
ИТОГО Тест сдан без последствий 
</t>
        </r>
      </text>
    </comment>
    <comment ref="N19" authorId="3">
      <text>
        <r>
          <rPr>
            <sz val="8"/>
            <rFont val="Tahoma"/>
            <family val="0"/>
          </rPr>
          <t xml:space="preserve">24.12.2011
2-я пара
</t>
        </r>
      </text>
    </comment>
    <comment ref="Q19"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40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7663
</t>
        </r>
        <r>
          <rPr>
            <b/>
            <i/>
            <sz val="8"/>
            <rFont val="Tahoma"/>
            <family val="2"/>
          </rPr>
          <t xml:space="preserve">Результаты поиска добычи: </t>
        </r>
        <r>
          <rPr>
            <sz val="8"/>
            <rFont val="Tahoma"/>
            <family val="0"/>
          </rPr>
          <t xml:space="preserve">
1.59-6 КРУТО!
1.67-5 Ух, ты!
2.17-4 ???
2.27-4 Правда?
2.32-3 Неужели?
3.40-3 Не может быть!
ИТОГО 6 перлов 
Решение преподавателя:  ЛР3Д  (весной) + пересдать тест (зимой)
</t>
        </r>
        <r>
          <rPr>
            <sz val="8"/>
            <rFont val="Tahoma"/>
            <family val="0"/>
          </rPr>
          <t xml:space="preserve">
</t>
        </r>
      </text>
    </comment>
    <comment ref="R19"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N26" authorId="3">
      <text>
        <r>
          <rPr>
            <sz val="8"/>
            <rFont val="Tahoma"/>
            <family val="0"/>
          </rPr>
          <t xml:space="preserve">30.12.2011
</t>
        </r>
      </text>
    </comment>
    <comment ref="Q26"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32минуты 
Аудитория 1-334 
Режим сдачи теста - </t>
        </r>
        <r>
          <rPr>
            <i/>
            <sz val="8"/>
            <rFont val="Tahoma"/>
            <family val="2"/>
          </rPr>
          <t>штрафной</t>
        </r>
        <r>
          <rPr>
            <sz val="8"/>
            <rFont val="Tahoma"/>
            <family val="0"/>
          </rPr>
          <t xml:space="preserve">
Количество ответов 33
Из них правильных ответов  28
Распределение правильных ответов по разделам теста7-10-8-3
</t>
        </r>
        <r>
          <rPr>
            <b/>
            <i/>
            <sz val="8"/>
            <rFont val="Tahoma"/>
            <family val="2"/>
          </rPr>
          <t xml:space="preserve">Результаты поиска добычи: </t>
        </r>
        <r>
          <rPr>
            <sz val="8"/>
            <rFont val="Tahoma"/>
            <family val="0"/>
          </rPr>
          <t xml:space="preserve">
1.46-1
3ю45-1
3.90-6
ИТОГО 3 перла
Рекомендация преподавателя:  не болеть
Тест сдан без последствий 
</t>
        </r>
      </text>
    </comment>
    <comment ref="R26"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22" authorId="3">
      <text>
        <r>
          <rPr>
            <sz val="8"/>
            <rFont val="Tahoma"/>
            <family val="0"/>
          </rPr>
          <t>30.12.2011
1 пара</t>
        </r>
      </text>
    </comment>
    <comment ref="V22" authorId="3">
      <text>
        <r>
          <rPr>
            <sz val="8"/>
            <rFont val="Tahoma"/>
            <family val="0"/>
          </rPr>
          <t>К=0,7</t>
        </r>
      </text>
    </comment>
    <comment ref="X22" authorId="3">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46 минута
Аудитория 1-334 1 пара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3794
</t>
        </r>
        <r>
          <rPr>
            <b/>
            <i/>
            <sz val="8"/>
            <rFont val="Tahoma"/>
            <family val="2"/>
          </rPr>
          <t xml:space="preserve">Результаты поиска добычи: </t>
        </r>
        <r>
          <rPr>
            <sz val="8"/>
            <rFont val="Tahoma"/>
            <family val="0"/>
          </rPr>
          <t xml:space="preserve">
1.44-3
1.65-3
1.89-5
1.100-3
2.43-1
Итого 5 перлов
Решение: 
1. Перевод в спецназ 
2. Под особый надзор
3. Правительственное задание 
Тогда доп. балл за 2.64
23+1=24 Тест сдан
</t>
        </r>
      </text>
    </comment>
    <comment ref="Y22"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35" authorId="3">
      <text>
        <r>
          <rPr>
            <sz val="8"/>
            <rFont val="Tahoma"/>
            <family val="0"/>
          </rPr>
          <t>30.12.2011
1-я пара</t>
        </r>
      </text>
    </comment>
    <comment ref="X35"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24 минуты 
Аудитория 1-334  1-я пара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8575
</t>
        </r>
        <r>
          <rPr>
            <b/>
            <i/>
            <sz val="8"/>
            <rFont val="Tahoma"/>
            <family val="2"/>
          </rPr>
          <t>Перлы</t>
        </r>
        <r>
          <rPr>
            <sz val="8"/>
            <rFont val="Tahoma"/>
            <family val="0"/>
          </rPr>
          <t xml:space="preserve">
1.48-4 СУПЕР!
2.37-3 КРУТО!
2.40-1 Неужели?
2.44-1 Гм-гм..
2.82-5 ?
3.41-1 МЯУ!
3.45-3 Ух, ты!
3.63-5 Бр-р-р-...
ИТОГО 8 перлов - первод в спецназ 
Еще плюс три перла по блату 30.12.2011 
Тест сдан при 11 перлах
</t>
        </r>
      </text>
    </comment>
    <comment ref="U10" authorId="4">
      <text>
        <r>
          <rPr>
            <sz val="10"/>
            <rFont val="Tahoma"/>
            <family val="0"/>
          </rPr>
          <t>30.12.2011
1-я пара</t>
        </r>
      </text>
    </comment>
    <comment ref="X10"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33минут 
Аудитория 1-334 
Режим сдачи теста - штрафной
Количество ответов 35
Из них правильных ответов  20
Распределение правильных ответов по разделам теста 5672
</t>
        </r>
        <r>
          <rPr>
            <b/>
            <i/>
            <sz val="8"/>
            <rFont val="Tahoma"/>
            <family val="2"/>
          </rPr>
          <t>Перлы</t>
        </r>
        <r>
          <rPr>
            <sz val="8"/>
            <rFont val="Tahoma"/>
            <family val="0"/>
          </rPr>
          <t xml:space="preserve">
1.42-2
1.44-3
1.47-5
1.77-1
2.43-1
2.57-2
2.78-3
3.88-5
ИТОГО 8 перлов
</t>
        </r>
        <r>
          <rPr>
            <b/>
            <i/>
            <sz val="8"/>
            <rFont val="Tahoma"/>
            <family val="2"/>
          </rPr>
          <t>Решение преподавателя</t>
        </r>
        <r>
          <rPr>
            <sz val="8"/>
            <rFont val="Tahoma"/>
            <family val="0"/>
          </rPr>
          <t xml:space="preserve">
Перевод в спецназ + пересдача теста 
 </t>
        </r>
      </text>
    </comment>
    <comment ref="U32" authorId="3">
      <text>
        <r>
          <rPr>
            <sz val="8"/>
            <rFont val="Tahoma"/>
            <family val="0"/>
          </rPr>
          <t xml:space="preserve">30.12.2011
</t>
        </r>
      </text>
    </comment>
    <comment ref="X32"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36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5972
</t>
        </r>
        <r>
          <rPr>
            <b/>
            <i/>
            <sz val="8"/>
            <rFont val="Tahoma"/>
            <family val="2"/>
          </rPr>
          <t xml:space="preserve">Результаты поиска добычи: </t>
        </r>
        <r>
          <rPr>
            <sz val="8"/>
            <rFont val="Tahoma"/>
            <family val="0"/>
          </rPr>
          <t xml:space="preserve">
1.44-3
1.58-4
2.59-1
3.51-1
3.55-1
7.48-1
ИТОГО 6 перлов 
Решение преподавателя:  перевод в спецназ
</t>
        </r>
      </text>
    </comment>
    <comment ref="Y32"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28" authorId="3">
      <text>
        <r>
          <rPr>
            <sz val="8"/>
            <rFont val="Tahoma"/>
            <family val="0"/>
          </rPr>
          <t xml:space="preserve">30.12.2011
</t>
        </r>
      </text>
    </comment>
    <comment ref="X28"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1-я пара
Режим сдачи теста - </t>
        </r>
        <r>
          <rPr>
            <i/>
            <sz val="8"/>
            <rFont val="Tahoma"/>
            <family val="2"/>
          </rPr>
          <t>штрафной</t>
        </r>
        <r>
          <rPr>
            <sz val="8"/>
            <rFont val="Tahoma"/>
            <family val="0"/>
          </rPr>
          <t xml:space="preserve">
Количество ответов 35
Из них правильных ответов  19
Тест не сдан
Распределение правильных ответов по разделам теста 5725
</t>
        </r>
        <r>
          <rPr>
            <b/>
            <i/>
            <sz val="8"/>
            <rFont val="Tahoma"/>
            <family val="2"/>
          </rPr>
          <t>Перлы</t>
        </r>
        <r>
          <rPr>
            <sz val="8"/>
            <rFont val="Tahoma"/>
            <family val="0"/>
          </rPr>
          <t xml:space="preserve">
1.98-4
1.109-2
3.51-1
3.81-3
3.89-1
3.107-1
3.11-1
ИТОГО 7 перлов плюс несданный тест = перевод в спецназ 
</t>
        </r>
      </text>
    </comment>
    <comment ref="U29" authorId="3">
      <text>
        <r>
          <rPr>
            <sz val="8"/>
            <rFont val="Tahoma"/>
            <family val="0"/>
          </rPr>
          <t xml:space="preserve">30.12.2011
</t>
        </r>
      </text>
    </comment>
    <comment ref="X29"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1-я пара
Режим сдачи теста - </t>
        </r>
        <r>
          <rPr>
            <i/>
            <sz val="8"/>
            <rFont val="Tahoma"/>
            <family val="2"/>
          </rPr>
          <t>iштрафной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3665
</t>
        </r>
        <r>
          <rPr>
            <b/>
            <i/>
            <sz val="8"/>
            <rFont val="Tahoma"/>
            <family val="2"/>
          </rPr>
          <t>Перлы</t>
        </r>
        <r>
          <rPr>
            <sz val="8"/>
            <rFont val="Tahoma"/>
            <family val="0"/>
          </rPr>
          <t xml:space="preserve">
1.42-2
1.47-5
1.77-3
2.39-1
2.43-1
2.69-7
2.78-3
3.37-6
3.40-2
ИТОГО 9 перлов плюс несданный тест = особе правительственое задание + особый надзор 
</t>
        </r>
      </text>
    </comment>
    <comment ref="U18" authorId="3">
      <text>
        <r>
          <rPr>
            <sz val="8"/>
            <rFont val="Tahoma"/>
            <family val="0"/>
          </rPr>
          <t xml:space="preserve">30.12.2011
</t>
        </r>
      </text>
    </comment>
    <comment ref="X18"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5762
</t>
        </r>
        <r>
          <rPr>
            <b/>
            <i/>
            <sz val="8"/>
            <rFont val="Tahoma"/>
            <family val="2"/>
          </rPr>
          <t xml:space="preserve">Результаты поиска добычи: </t>
        </r>
        <r>
          <rPr>
            <sz val="8"/>
            <rFont val="Tahoma"/>
            <family val="0"/>
          </rPr>
          <t xml:space="preserve">
1.84-1
1.99-2
1.102-4
2.38-2
2.59-1
2.98-6
3.37-6
3.88-5
ИТОГО 8 перлов 
Решение преподавателя:  пересдать тест + перевод в спецназ 
</t>
        </r>
      </text>
    </comment>
    <comment ref="Y18"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U19" authorId="3">
      <text>
        <r>
          <rPr>
            <sz val="8"/>
            <rFont val="Tahoma"/>
            <family val="0"/>
          </rPr>
          <t xml:space="preserve">30.12.2011
1-я пара
</t>
        </r>
      </text>
    </comment>
    <comment ref="X19" authorId="3">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16
Тест не сдан
Распределение правильных ответов по разделам теста 3562
</t>
        </r>
        <r>
          <rPr>
            <b/>
            <i/>
            <sz val="8"/>
            <rFont val="Tahoma"/>
            <family val="2"/>
          </rPr>
          <t xml:space="preserve">Результаты поиска добычи: </t>
        </r>
        <r>
          <rPr>
            <sz val="8"/>
            <rFont val="Tahoma"/>
            <family val="0"/>
          </rPr>
          <t xml:space="preserve">
1.59-6
1.76-1
1.98-4
2.37-3
2.75-2
2.82-5
3.92-4
ИТОГО 7 перлов 
Решение преподавателя:   пересдать тест 
Особо важное правительственое задание 
Особый надзор 
</t>
        </r>
      </text>
    </comment>
    <comment ref="Y19"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18" authorId="3">
      <text>
        <r>
          <rPr>
            <sz val="8"/>
            <rFont val="Tahoma"/>
            <family val="0"/>
          </rPr>
          <t xml:space="preserve">31.12.2011
</t>
        </r>
      </text>
    </comment>
    <comment ref="AE18" authorId="3">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5864
</t>
        </r>
        <r>
          <rPr>
            <b/>
            <i/>
            <sz val="8"/>
            <rFont val="Tahoma"/>
            <family val="2"/>
          </rPr>
          <t xml:space="preserve">Результаты поиска добычи: </t>
        </r>
        <r>
          <rPr>
            <sz val="8"/>
            <rFont val="Tahoma"/>
            <family val="0"/>
          </rPr>
          <t xml:space="preserve">
1.28-2 СУПЕР!
1.63-2 Правда?
1.75-4 Неужели?
2.43-1 КРУТО!
3.30-1 Ух, ты!
3.32-1 Гм... 
ИТОГО 6 перлов 
Решение преподавателя:  
Доп. балл за 100% посещение, в итоге 23+1=24 тест садн
Но
за 6 перлов выдать Антону спецальное правительственное задание 
</t>
        </r>
      </text>
    </comment>
    <comment ref="AF18"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29" authorId="3">
      <text>
        <r>
          <rPr>
            <sz val="8"/>
            <rFont val="Tahoma"/>
            <family val="0"/>
          </rPr>
          <t xml:space="preserve">31.12.2011
</t>
        </r>
      </text>
    </comment>
    <comment ref="AE29" authorId="3">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1-я пара
Режим сдачи теста - </t>
        </r>
        <r>
          <rPr>
            <i/>
            <sz val="8"/>
            <rFont val="Tahoma"/>
            <family val="2"/>
          </rPr>
          <t>iштрафной</t>
        </r>
        <r>
          <rPr>
            <sz val="8"/>
            <rFont val="Tahoma"/>
            <family val="0"/>
          </rPr>
          <t xml:space="preserve">
Количество ответов 35
Из них правильных ответов  24
Распределение правильных ответов по разделам теста 6684
</t>
        </r>
        <r>
          <rPr>
            <b/>
            <i/>
            <sz val="8"/>
            <rFont val="Tahoma"/>
            <family val="2"/>
          </rPr>
          <t>Перлы</t>
        </r>
        <r>
          <rPr>
            <sz val="8"/>
            <rFont val="Tahoma"/>
            <family val="0"/>
          </rPr>
          <t xml:space="preserve">
1.62-2 !
1.74-4 СУПЕР!
2.33-4 Ух, ты!
2.37-2 КРУТО!
3.64-2 Правда?
7.75-1 Это как?
ИТОГО 6 перлов строгий режим 
За каждый пропуск выдавать спецзадание 
</t>
        </r>
      </text>
    </comment>
    <comment ref="AB19" authorId="3">
      <text>
        <r>
          <rPr>
            <sz val="8"/>
            <rFont val="Tahoma"/>
            <family val="0"/>
          </rPr>
          <t xml:space="preserve">31.12.2011
1-я пара
</t>
        </r>
      </text>
    </comment>
    <comment ref="AE19" authorId="3">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5783
</t>
        </r>
        <r>
          <rPr>
            <b/>
            <i/>
            <sz val="8"/>
            <rFont val="Tahoma"/>
            <family val="2"/>
          </rPr>
          <t xml:space="preserve">Результаты поиска добычи: </t>
        </r>
        <r>
          <rPr>
            <sz val="8"/>
            <rFont val="Tahoma"/>
            <family val="0"/>
          </rPr>
          <t xml:space="preserve">
1.51-1 М-да уж
1.62-2 Угу..
1.102-4 Не-а!
1.107-2 Правда?
1.111-5 Гм..
2.110-1 СУПЕР!
7.67 - 6 мяу..
ИТОГО 7 перлов 
Решение преподавателя:  Перевод на казарменное положение 
</t>
        </r>
      </text>
    </comment>
    <comment ref="AF19"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M17"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11.01.2011 Плюс два перла по итогам проверки ЛР10 </t>
        </r>
      </text>
    </comment>
    <comment ref="AB28" authorId="3">
      <text>
        <r>
          <rPr>
            <sz val="8"/>
            <rFont val="Tahoma"/>
            <family val="0"/>
          </rPr>
          <t xml:space="preserve">11.01.2012
</t>
        </r>
      </text>
    </comment>
    <comment ref="AE28" authorId="3">
      <text>
        <r>
          <rPr>
            <sz val="8"/>
            <rFont val="Tahoma"/>
            <family val="0"/>
          </rPr>
          <t xml:space="preserve">11.01.2011
</t>
        </r>
        <r>
          <rPr>
            <b/>
            <sz val="8"/>
            <rFont val="Tahoma"/>
            <family val="2"/>
          </rPr>
          <t xml:space="preserve">Результат проверки решенного теста </t>
        </r>
        <r>
          <rPr>
            <sz val="8"/>
            <rFont val="Tahoma"/>
            <family val="0"/>
          </rPr>
          <t xml:space="preserve">
Время решения теста 51 минута 
Режим сдачи теста - </t>
        </r>
        <r>
          <rPr>
            <i/>
            <sz val="8"/>
            <rFont val="Tahoma"/>
            <family val="2"/>
          </rPr>
          <t>штрафной</t>
        </r>
        <r>
          <rPr>
            <sz val="8"/>
            <rFont val="Tahoma"/>
            <family val="0"/>
          </rPr>
          <t xml:space="preserve">
Количество ответов 34
Из них правильных ответов  15
Тест не сдан
Распределение правильных ответов по разделам теста 3732
</t>
        </r>
        <r>
          <rPr>
            <b/>
            <i/>
            <sz val="8"/>
            <rFont val="Tahoma"/>
            <family val="2"/>
          </rPr>
          <t>Перлы</t>
        </r>
        <r>
          <rPr>
            <sz val="8"/>
            <rFont val="Tahoma"/>
            <family val="0"/>
          </rPr>
          <t xml:space="preserve">
1.67-4
1.94-2
2.57-4
3.49-4
3.51-1
3.63-1
3.76-2
3.84-1
3.96-4
7.46-6
7.51-2
ИТОГО 11 перлов плюс несданный тест = 
медаль "За боевые заслуги" плюс особое правительственое задание задание  плюс усиленный надзор 
</t>
        </r>
      </text>
    </comment>
    <comment ref="N17" authorId="3">
      <text>
        <r>
          <rPr>
            <sz val="8"/>
            <rFont val="Tahoma"/>
            <family val="0"/>
          </rPr>
          <t xml:space="preserve">11.01.2012
</t>
        </r>
      </text>
    </comment>
    <comment ref="Q17" authorId="3">
      <text>
        <r>
          <rPr>
            <sz val="8"/>
            <rFont val="Tahoma"/>
            <family val="0"/>
          </rPr>
          <t xml:space="preserve">11.01.2012
</t>
        </r>
        <r>
          <rPr>
            <b/>
            <sz val="8"/>
            <rFont val="Tahoma"/>
            <family val="2"/>
          </rPr>
          <t xml:space="preserve">Результат проверки решенного теста </t>
        </r>
        <r>
          <rPr>
            <sz val="8"/>
            <rFont val="Tahoma"/>
            <family val="0"/>
          </rPr>
          <t xml:space="preserve">
Время решения теста 37 минут 
Режим сдачи теста - </t>
        </r>
        <r>
          <rPr>
            <i/>
            <sz val="8"/>
            <rFont val="Tahoma"/>
            <family val="2"/>
          </rPr>
          <t>штрафной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4873
</t>
        </r>
        <r>
          <rPr>
            <b/>
            <i/>
            <sz val="8"/>
            <rFont val="Tahoma"/>
            <family val="2"/>
          </rPr>
          <t xml:space="preserve">Результаты поиска добычи: </t>
        </r>
        <r>
          <rPr>
            <sz val="8"/>
            <rFont val="Tahoma"/>
            <family val="0"/>
          </rPr>
          <t xml:space="preserve">
1.48-4
1.92-4
2.54-5
2.63-1
3.55-1
ИТОГО 5 перлов 
Решение преподавателя:  важное правительственое задание 
</t>
        </r>
      </text>
    </comment>
    <comment ref="R17"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27" authorId="3">
      <text>
        <r>
          <rPr>
            <sz val="8"/>
            <rFont val="Tahoma"/>
            <family val="0"/>
          </rPr>
          <t>11.01.2012
Салямов Динар
Попытка №2</t>
        </r>
      </text>
    </comment>
    <comment ref="AE27" authorId="3">
      <text>
        <r>
          <rPr>
            <sz val="8"/>
            <rFont val="Tahoma"/>
            <family val="0"/>
          </rPr>
          <t xml:space="preserve">11.01.2011
</t>
        </r>
        <r>
          <rPr>
            <b/>
            <sz val="8"/>
            <rFont val="Tahoma"/>
            <family val="2"/>
          </rPr>
          <t xml:space="preserve">Результат проверки решенного теста </t>
        </r>
        <r>
          <rPr>
            <sz val="8"/>
            <rFont val="Tahoma"/>
            <family val="0"/>
          </rPr>
          <t xml:space="preserve">
Время решения теста 58 минут 
Режим сдачи теста - </t>
        </r>
        <r>
          <rPr>
            <i/>
            <sz val="8"/>
            <rFont val="Tahoma"/>
            <family val="2"/>
          </rPr>
          <t>штрафной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6444
</t>
        </r>
        <r>
          <rPr>
            <b/>
            <i/>
            <sz val="8"/>
            <rFont val="Tahoma"/>
            <family val="2"/>
          </rPr>
          <t>Перлы</t>
        </r>
        <r>
          <rPr>
            <sz val="8"/>
            <rFont val="Tahoma"/>
            <family val="0"/>
          </rPr>
          <t xml:space="preserve">
1.47-5
1.58-4
1.110-5
2.46-5
2.57-1
2.91-2
2.104-4
3.45-3
3.66-2
3.75-2
3.90-4
3.96-4
3.101-2
ИТОГО 13 перлов плюс несданный тест = 
Вывод однозначный: Динар на лекции не ходил, учебников по информатике не читал, в электронные конспекты лекций не заглядывал 
Орден "За  заслуги перед Отчеством", присвонеие воинского звания Генерал спецназа  
</t>
        </r>
      </text>
    </comment>
    <comment ref="AB26" authorId="3">
      <text>
        <r>
          <rPr>
            <sz val="8"/>
            <rFont val="Tahoma"/>
            <family val="0"/>
          </rPr>
          <t xml:space="preserve">12.01.2012
Салямов Динар
</t>
        </r>
      </text>
    </comment>
    <comment ref="AE26" authorId="3">
      <text>
        <r>
          <rPr>
            <sz val="8"/>
            <rFont val="Tahoma"/>
            <family val="0"/>
          </rPr>
          <t xml:space="preserve">12.01.2011
</t>
        </r>
        <r>
          <rPr>
            <b/>
            <sz val="8"/>
            <rFont val="Tahoma"/>
            <family val="2"/>
          </rPr>
          <t xml:space="preserve">Результат проверки решенного теста </t>
        </r>
        <r>
          <rPr>
            <sz val="8"/>
            <rFont val="Tahoma"/>
            <family val="0"/>
          </rPr>
          <t xml:space="preserve">
Время решения теста 60 минут 
Режим сдачи теста - </t>
        </r>
        <r>
          <rPr>
            <i/>
            <sz val="8"/>
            <rFont val="Tahoma"/>
            <family val="2"/>
          </rPr>
          <t>штрафной</t>
        </r>
        <r>
          <rPr>
            <sz val="8"/>
            <rFont val="Tahoma"/>
            <family val="0"/>
          </rPr>
          <t xml:space="preserve">
Количество ответов 34
Из них правильных ответов  16
Тест не сдан
Распределение правильных ответов по разделам теста 3751
</t>
        </r>
        <r>
          <rPr>
            <b/>
            <i/>
            <sz val="8"/>
            <rFont val="Tahoma"/>
            <family val="2"/>
          </rPr>
          <t>Перлы</t>
        </r>
        <r>
          <rPr>
            <sz val="8"/>
            <rFont val="Tahoma"/>
            <family val="0"/>
          </rPr>
          <t xml:space="preserve">
1.48-1
1.59-4
1.66-1
1.86-1
2.40-4
2.45-1
2.54-5
3.55-1
3.68-2
3.76-2
3.88-2
ИТОГО 11 перлов плюс несданный тест = 
Решение принять в феврале 
</t>
        </r>
      </text>
    </comment>
    <comment ref="U17" authorId="3">
      <text>
        <r>
          <rPr>
            <sz val="8"/>
            <rFont val="Tahoma"/>
            <family val="0"/>
          </rPr>
          <t xml:space="preserve">12.01.2012
</t>
        </r>
      </text>
    </comment>
    <comment ref="X17" authorId="3">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36 минут 
Режим сдачи теста - </t>
        </r>
        <r>
          <rPr>
            <i/>
            <sz val="8"/>
            <rFont val="Tahoma"/>
            <family val="2"/>
          </rPr>
          <t>штрафной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8563
</t>
        </r>
        <r>
          <rPr>
            <b/>
            <i/>
            <sz val="8"/>
            <rFont val="Tahoma"/>
            <family val="2"/>
          </rPr>
          <t xml:space="preserve">Результаты поиска добычи: </t>
        </r>
        <r>
          <rPr>
            <sz val="8"/>
            <rFont val="Tahoma"/>
            <family val="0"/>
          </rPr>
          <t xml:space="preserve">
1.48-4
1.87-4
2.71-5
2.79-5
3.45-2
3.47-5
7.75-1
ИТОГО 7 перлов 
Решение преподавателя: 
Решение принять в феврале 
</t>
        </r>
      </text>
    </comment>
    <comment ref="Y17"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10" authorId="4">
      <text>
        <r>
          <rPr>
            <sz val="10"/>
            <rFont val="Tahoma"/>
            <family val="0"/>
          </rPr>
          <t xml:space="preserve">12.01.2012
</t>
        </r>
      </text>
    </comment>
    <comment ref="AE10" authorId="3">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38 минут 
Режим сдачи теста - штрафной
Количество ответов 32
Из них правильных ответов  20
Распределение правильных ответов по разделам теста 6662
</t>
        </r>
        <r>
          <rPr>
            <b/>
            <i/>
            <sz val="8"/>
            <rFont val="Tahoma"/>
            <family val="2"/>
          </rPr>
          <t>Перлы</t>
        </r>
        <r>
          <rPr>
            <sz val="8"/>
            <rFont val="Tahoma"/>
            <family val="0"/>
          </rPr>
          <t xml:space="preserve">
1.84-3
2.39-1
2.46-1
2.53-1
3.52-3 CCО!
7.16-1 
ИТОГО 6 перлов
</t>
        </r>
        <r>
          <rPr>
            <b/>
            <i/>
            <sz val="8"/>
            <rFont val="Tahoma"/>
            <family val="2"/>
          </rPr>
          <t>Решение преподавателя</t>
        </r>
        <r>
          <rPr>
            <sz val="8"/>
            <rFont val="Tahoma"/>
            <family val="0"/>
          </rPr>
          <t xml:space="preserve">
Решение принять в феврале 
 </t>
        </r>
      </text>
    </comment>
    <comment ref="AB11" authorId="4">
      <text>
        <r>
          <rPr>
            <sz val="10"/>
            <rFont val="Tahoma"/>
            <family val="0"/>
          </rPr>
          <t>12.01.2012
Вильданов Айдар Ильдарович
попытка №2</t>
        </r>
      </text>
    </comment>
    <comment ref="AE11" authorId="3">
      <text>
        <r>
          <rPr>
            <sz val="8"/>
            <rFont val="Tahoma"/>
            <family val="0"/>
          </rPr>
          <t xml:space="preserve">12.01.2012 Попытка №2
</t>
        </r>
        <r>
          <rPr>
            <b/>
            <sz val="8"/>
            <rFont val="Tahoma"/>
            <family val="2"/>
          </rPr>
          <t xml:space="preserve">Результат проверки решенного теста </t>
        </r>
        <r>
          <rPr>
            <sz val="8"/>
            <rFont val="Tahoma"/>
            <family val="0"/>
          </rPr>
          <t xml:space="preserve">
Время решения теста 43 минуты 
Режим сдачи теста - штрафной
Количество ответов 35
Из них правильных ответов  20
Распределение правильных ответов по разделам теста 6761
</t>
        </r>
        <r>
          <rPr>
            <b/>
            <i/>
            <sz val="8"/>
            <rFont val="Tahoma"/>
            <family val="2"/>
          </rPr>
          <t>Перлы</t>
        </r>
        <r>
          <rPr>
            <sz val="8"/>
            <rFont val="Tahoma"/>
            <family val="0"/>
          </rPr>
          <t xml:space="preserve">
1.84-2
1.96-5
2.37-3
2.39-1
3.15-1
3.40-2
ИТОГО 6 перлов
</t>
        </r>
        <r>
          <rPr>
            <b/>
            <i/>
            <sz val="8"/>
            <rFont val="Tahoma"/>
            <family val="2"/>
          </rPr>
          <t>Решение преподавателя</t>
        </r>
        <r>
          <rPr>
            <sz val="8"/>
            <rFont val="Tahoma"/>
            <family val="0"/>
          </rPr>
          <t xml:space="preserve">
2 раза по 20 при 6 перлах 
Стабильный результат! 
Решение принять в феврале 
 </t>
        </r>
      </text>
    </comment>
    <comment ref="AB17" authorId="3">
      <text>
        <r>
          <rPr>
            <sz val="8"/>
            <rFont val="Tahoma"/>
            <family val="0"/>
          </rPr>
          <t>12.01.2012
попытка №2</t>
        </r>
      </text>
    </comment>
    <comment ref="AE17" authorId="3">
      <text>
        <r>
          <rPr>
            <sz val="8"/>
            <rFont val="Tahoma"/>
            <family val="0"/>
          </rPr>
          <t xml:space="preserve">12.01.2012 Попытка №2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6663
</t>
        </r>
        <r>
          <rPr>
            <b/>
            <i/>
            <sz val="8"/>
            <rFont val="Tahoma"/>
            <family val="2"/>
          </rPr>
          <t xml:space="preserve">Результаты поиска добычи: </t>
        </r>
        <r>
          <rPr>
            <sz val="8"/>
            <rFont val="Tahoma"/>
            <family val="0"/>
          </rPr>
          <t xml:space="preserve">
1.25-1
1.46-3
2.42-6
3.43-1
ИТОГО 4 перла прощаются  
Решение преподавателя: 
Две попытки 22 при 7 перлах + 21 при 4 перлах 
Решение принять в феврале 
</t>
        </r>
      </text>
    </comment>
    <comment ref="AF17"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12" authorId="4">
      <text>
        <r>
          <rPr>
            <sz val="10"/>
            <rFont val="Tahoma"/>
            <family val="0"/>
          </rPr>
          <t>12.01.2012
Вильданов Айдар Ильдарович
попытка №3</t>
        </r>
      </text>
    </comment>
    <comment ref="AE12" authorId="3">
      <text>
        <r>
          <rPr>
            <sz val="8"/>
            <rFont val="Tahoma"/>
            <family val="0"/>
          </rPr>
          <t xml:space="preserve">12.01.2012 Попытка №3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штрафной
Количество ответов 35
Из них правильных ответов  25
Распределение правильных ответов по разделам теста 6973
</t>
        </r>
        <r>
          <rPr>
            <b/>
            <i/>
            <sz val="8"/>
            <rFont val="Tahoma"/>
            <family val="2"/>
          </rPr>
          <t>Перлы</t>
        </r>
        <r>
          <rPr>
            <sz val="8"/>
            <rFont val="Tahoma"/>
            <family val="0"/>
          </rPr>
          <t xml:space="preserve">
1.10-2
1.12-1
1.16-1
3.40-2
ИТОГО 4 перла прощаются 
</t>
        </r>
        <r>
          <rPr>
            <b/>
            <i/>
            <sz val="8"/>
            <rFont val="Tahoma"/>
            <family val="2"/>
          </rPr>
          <t>Решение преподавателя</t>
        </r>
        <r>
          <rPr>
            <sz val="8"/>
            <rFont val="Tahoma"/>
            <family val="0"/>
          </rPr>
          <t xml:space="preserve">
2 раза по 20 при 6 перлах 
Стабильный результат! 
Решение принять в феврале 
 </t>
        </r>
      </text>
    </comment>
    <comment ref="AB25" authorId="3">
      <text>
        <r>
          <rPr>
            <sz val="8"/>
            <rFont val="Tahoma"/>
            <family val="0"/>
          </rPr>
          <t>12.01.2012
Салямов Динар
Попытка №5</t>
        </r>
      </text>
    </comment>
    <comment ref="AE25" authorId="3">
      <text>
        <r>
          <rPr>
            <sz val="8"/>
            <rFont val="Tahoma"/>
            <family val="0"/>
          </rPr>
          <t xml:space="preserve">12.01.2011 Попытка №2
</t>
        </r>
        <r>
          <rPr>
            <b/>
            <sz val="8"/>
            <rFont val="Tahoma"/>
            <family val="2"/>
          </rPr>
          <t xml:space="preserve">Результат проверки решенного теста </t>
        </r>
        <r>
          <rPr>
            <sz val="8"/>
            <rFont val="Tahoma"/>
            <family val="0"/>
          </rPr>
          <t xml:space="preserve">
Время решения теста 60 минут 
Режим сдачи теста - </t>
        </r>
        <r>
          <rPr>
            <i/>
            <sz val="8"/>
            <rFont val="Tahoma"/>
            <family val="2"/>
          </rPr>
          <t>штрафной</t>
        </r>
        <r>
          <rPr>
            <sz val="8"/>
            <rFont val="Tahoma"/>
            <family val="0"/>
          </rPr>
          <t xml:space="preserve">
Количество ответов 34
Из них правильных ответов  16
Тест не сдан
Распределение правильных ответов по разделам теста 4363
</t>
        </r>
        <r>
          <rPr>
            <b/>
            <i/>
            <sz val="8"/>
            <rFont val="Tahoma"/>
            <family val="2"/>
          </rPr>
          <t>Перлы</t>
        </r>
        <r>
          <rPr>
            <sz val="8"/>
            <rFont val="Tahoma"/>
            <family val="0"/>
          </rPr>
          <t xml:space="preserve">
1.65-3
1.75-2
1.84-3
1.99-2
1.105-2 Убить мало!
1.110-1
2.91-2
2.104-4
2.111-2
2.116-4 Вынос тела..
3.90-6
3.115-2
ИТОГО 12 перлов плюс несданный тест = 
Два раза по 18, в первому случае 11 перлов, во втором 12 
Решение принять в феврале 
</t>
        </r>
      </text>
    </comment>
    <comment ref="AB36" authorId="3">
      <text>
        <r>
          <rPr>
            <sz val="8"/>
            <rFont val="Tahoma"/>
            <family val="0"/>
          </rPr>
          <t>12.01.2012</t>
        </r>
      </text>
    </comment>
    <comment ref="AE36" authorId="3">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34 минутs 
Режим сдачи теста - </t>
        </r>
        <r>
          <rPr>
            <i/>
            <sz val="8"/>
            <rFont val="Tahoma"/>
            <family val="2"/>
          </rPr>
          <t>штрафной</t>
        </r>
        <r>
          <rPr>
            <sz val="8"/>
            <rFont val="Tahoma"/>
            <family val="0"/>
          </rPr>
          <t xml:space="preserve">
Количество ответов 33
Из них правильных ответов  17
Тест не сдан
Распределение правильных ответов по разделам теста  4841
</t>
        </r>
        <r>
          <rPr>
            <b/>
            <i/>
            <sz val="8"/>
            <rFont val="Tahoma"/>
            <family val="2"/>
          </rPr>
          <t>Перлы</t>
        </r>
        <r>
          <rPr>
            <sz val="8"/>
            <rFont val="Tahoma"/>
            <family val="0"/>
          </rPr>
          <t xml:space="preserve">
1.10-2
1.46-1
2.3-5
2.15-5
3.12-4
3.24-3
</t>
        </r>
        <r>
          <rPr>
            <b/>
            <i/>
            <sz val="8"/>
            <rFont val="Tahoma"/>
            <family val="2"/>
          </rPr>
          <t xml:space="preserve">DS: </t>
        </r>
        <r>
          <rPr>
            <sz val="8"/>
            <rFont val="Tahoma"/>
            <family val="0"/>
          </rPr>
          <t xml:space="preserve">
6 перлов </t>
        </r>
        <r>
          <rPr>
            <i/>
            <sz val="8"/>
            <rFont val="Tahoma"/>
            <family val="2"/>
          </rPr>
          <t xml:space="preserve">
</t>
        </r>
        <r>
          <rPr>
            <sz val="8"/>
            <rFont val="Tahoma"/>
            <family val="0"/>
          </rPr>
          <t xml:space="preserve">Решение преподавателя:  перевод в спецназ + пересдать тест (зимой)
</t>
        </r>
      </text>
    </comment>
    <comment ref="U31" authorId="3">
      <text>
        <r>
          <rPr>
            <sz val="8"/>
            <rFont val="Tahoma"/>
            <family val="0"/>
          </rPr>
          <t xml:space="preserve">12.01.2012
</t>
        </r>
      </text>
    </comment>
    <comment ref="X31" authorId="3">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iштрафной</t>
        </r>
        <r>
          <rPr>
            <sz val="8"/>
            <rFont val="Tahoma"/>
            <family val="0"/>
          </rPr>
          <t xml:space="preserve">
Количество ответов 30
Из них правильных ответов  18
Тест не сдан
</t>
        </r>
        <r>
          <rPr>
            <b/>
            <i/>
            <sz val="8"/>
            <rFont val="Tahoma"/>
            <family val="2"/>
          </rPr>
          <t>Перлы</t>
        </r>
        <r>
          <rPr>
            <sz val="8"/>
            <rFont val="Tahoma"/>
            <family val="0"/>
          </rPr>
          <t xml:space="preserve">
1.58-5
1.60-3
1.61-3
2.55-2
2.59-1
2.63-1
3.52-1 CCО
ИТОГО 7 перлов плюс несданный тест = медаль За "боевые заслуги"
</t>
        </r>
      </text>
    </comment>
    <comment ref="AB35" authorId="3">
      <text>
        <r>
          <rPr>
            <sz val="8"/>
            <rFont val="Tahoma"/>
            <family val="0"/>
          </rPr>
          <t>13.01.2012
Ягудин Рушан
Попытка №4</t>
        </r>
      </text>
    </comment>
    <comment ref="AE35" authorId="3">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29 минут 
Режим сдачи теста - </t>
        </r>
        <r>
          <rPr>
            <i/>
            <sz val="8"/>
            <rFont val="Tahoma"/>
            <family val="2"/>
          </rPr>
          <t>штрафной</t>
        </r>
        <r>
          <rPr>
            <sz val="8"/>
            <rFont val="Tahoma"/>
            <family val="0"/>
          </rPr>
          <t xml:space="preserve">
Количество ответов 35
Из них правильных ответов  15
Тест не сдан
Распределение правильных ответов по разделам теста  6351
</t>
        </r>
        <r>
          <rPr>
            <b/>
            <i/>
            <sz val="8"/>
            <rFont val="Tahoma"/>
            <family val="2"/>
          </rPr>
          <t>Перлы</t>
        </r>
        <r>
          <rPr>
            <sz val="8"/>
            <rFont val="Tahoma"/>
            <family val="0"/>
          </rPr>
          <t xml:space="preserve">
1.23-3
2.37-3
2.40-1
2.57-3
2.63-1
3.37-6
3.52-6
7.79-5
</t>
        </r>
        <r>
          <rPr>
            <b/>
            <i/>
            <sz val="8"/>
            <rFont val="Tahoma"/>
            <family val="2"/>
          </rPr>
          <t xml:space="preserve">DS: </t>
        </r>
        <r>
          <rPr>
            <sz val="8"/>
            <rFont val="Tahoma"/>
            <family val="0"/>
          </rPr>
          <t xml:space="preserve">
8 перлов </t>
        </r>
        <r>
          <rPr>
            <i/>
            <sz val="8"/>
            <rFont val="Tahoma"/>
            <family val="2"/>
          </rPr>
          <t xml:space="preserve">
</t>
        </r>
        <r>
          <rPr>
            <sz val="8"/>
            <rFont val="Tahoma"/>
            <family val="0"/>
          </rPr>
          <t xml:space="preserve">Решение принять в феврале 
</t>
        </r>
      </text>
    </comment>
    <comment ref="AB34" authorId="3">
      <text>
        <r>
          <rPr>
            <sz val="8"/>
            <rFont val="Tahoma"/>
            <family val="0"/>
          </rPr>
          <t>13.01.2012
Ягудин Рушан
Попытка №5</t>
        </r>
      </text>
    </comment>
    <comment ref="AE34" authorId="3">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26 минут 
Режим сдачи теста - </t>
        </r>
        <r>
          <rPr>
            <i/>
            <sz val="8"/>
            <rFont val="Tahoma"/>
            <family val="2"/>
          </rPr>
          <t>штрафной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5753
</t>
        </r>
        <r>
          <rPr>
            <b/>
            <i/>
            <sz val="8"/>
            <rFont val="Tahoma"/>
            <family val="2"/>
          </rPr>
          <t>Перлы</t>
        </r>
        <r>
          <rPr>
            <sz val="8"/>
            <rFont val="Tahoma"/>
            <family val="0"/>
          </rPr>
          <t xml:space="preserve">
1.40-5
1.11-1
1.47-5
2.38-2
2.43-1
3.40-2
3.43-1
3.52-6
</t>
        </r>
        <r>
          <rPr>
            <b/>
            <i/>
            <sz val="8"/>
            <rFont val="Tahoma"/>
            <family val="2"/>
          </rPr>
          <t xml:space="preserve">DS: </t>
        </r>
        <r>
          <rPr>
            <sz val="8"/>
            <rFont val="Tahoma"/>
            <family val="0"/>
          </rPr>
          <t xml:space="preserve">
8 перлов </t>
        </r>
        <r>
          <rPr>
            <i/>
            <sz val="8"/>
            <rFont val="Tahoma"/>
            <family val="2"/>
          </rPr>
          <t xml:space="preserve">
</t>
        </r>
        <r>
          <rPr>
            <sz val="8"/>
            <rFont val="Tahoma"/>
            <family val="0"/>
          </rPr>
          <t xml:space="preserve">Решение принять в феврале 
</t>
        </r>
      </text>
    </comment>
    <comment ref="AB16" authorId="3">
      <text>
        <r>
          <rPr>
            <sz val="8"/>
            <rFont val="Tahoma"/>
            <family val="0"/>
          </rPr>
          <t>13.01.2012
попытка №4
Клековкин Кирилл</t>
        </r>
      </text>
    </comment>
    <comment ref="AE16" authorId="3">
      <text>
        <r>
          <rPr>
            <sz val="8"/>
            <rFont val="Tahoma"/>
            <family val="0"/>
          </rPr>
          <t xml:space="preserve">13.01.2012 Попытка №4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26
Тест  сдан
Распределение правильных ответов по разделам теста 9872
</t>
        </r>
        <r>
          <rPr>
            <b/>
            <i/>
            <sz val="8"/>
            <rFont val="Tahoma"/>
            <family val="2"/>
          </rPr>
          <t xml:space="preserve">Результаты поиска добычи: </t>
        </r>
        <r>
          <rPr>
            <sz val="8"/>
            <rFont val="Tahoma"/>
            <family val="0"/>
          </rPr>
          <t xml:space="preserve">
1.19-5
2.2-1
7.8-1 
ИТОГО 3 перла прощаются  
Тест сдан
</t>
        </r>
      </text>
    </comment>
    <comment ref="AF16" authorId="3">
      <text>
        <r>
          <rPr>
            <sz val="8"/>
            <rFont val="Tahoma"/>
            <family val="2"/>
          </rPr>
          <t xml:space="preserve">21.11.2011
</t>
        </r>
        <r>
          <rPr>
            <b/>
            <sz val="8"/>
            <rFont val="Tahoma"/>
            <family val="2"/>
          </rPr>
          <t xml:space="preserve">Результат проверки решенного теста </t>
        </r>
        <r>
          <rPr>
            <sz val="8"/>
            <rFont val="Tahoma"/>
            <family val="2"/>
          </rPr>
          <t xml:space="preserve">
Время решения теста 56 минут 
Аудитория 1-432 
Режим сдачи теста - </t>
        </r>
        <r>
          <rPr>
            <i/>
            <sz val="8"/>
            <rFont val="Tahoma"/>
            <family val="2"/>
          </rPr>
          <t xml:space="preserve">льготный </t>
        </r>
        <r>
          <rPr>
            <sz val="8"/>
            <rFont val="Tahoma"/>
            <family val="2"/>
          </rPr>
          <t xml:space="preserve">
Количество ответов 35
Из них правильных ответов  22
</t>
        </r>
        <r>
          <rPr>
            <i/>
            <sz val="8"/>
            <rFont val="Tahoma"/>
            <family val="2"/>
          </rPr>
          <t>Анамнез</t>
        </r>
        <r>
          <rPr>
            <sz val="8"/>
            <rFont val="Tahoma"/>
            <family val="2"/>
          </rPr>
          <t xml:space="preserve">
Ошибки и перлы
1.52-1 - законный перл №1 (формула Хартли)
1.82-4 - промах ! Перл №2. 
1.115-4 - не перл, но все таки.. Гм...
2.89-4 (мимо)
2.96-2 (не-а!)
2.102-3 Перл №3. Это уже становится интересным! 
3.50-5 (нельзя создать файл???) Перл №4 
3.80-3 (Гм) Перл №5
3.88-5 (мяу) Перл №6
3.113-5 (не-а)
7.75-4 (Мяу!)
</t>
        </r>
        <r>
          <rPr>
            <i/>
            <sz val="8"/>
            <rFont val="Tahoma"/>
            <family val="2"/>
          </rPr>
          <t xml:space="preserve">DS: </t>
        </r>
        <r>
          <rPr>
            <sz val="8"/>
            <rFont val="Tahoma"/>
            <family val="2"/>
          </rPr>
          <t xml:space="preserve">
В целом, судя по характеру допущенных ошибок, становится абсолютно ясно, что Иван лекций не читал и на них если и ходил, то смотрел куда угодно ,только не на доску. Короче, расслабился..  За что и поплатился.. 
</t>
        </r>
        <r>
          <rPr>
            <i/>
            <sz val="8"/>
            <rFont val="Tahoma"/>
            <family val="2"/>
          </rPr>
          <t>Выписной эпикриз</t>
        </r>
        <r>
          <rPr>
            <sz val="8"/>
            <rFont val="Tahoma"/>
            <family val="2"/>
          </rPr>
          <t xml:space="preserve">
Что ж, Иван... Ученье сокращает нам опыты быстротекущей жизни.. 
Тест не сдан - первый дополнительный круг на осеннем биатлоне 
5 перлов = второй дополнительный круг 
Судя по ответу 3.88-5 Иван в Excel  не работал вообще. 
Что ж, по заявкам публики решение преподавателя следующее: 
вместо двуз дополнительных кругов один, но очень хороший, полезный, общеукрепляющий : ЛР6_1 
 </t>
        </r>
      </text>
    </comment>
    <comment ref="AB31" authorId="3">
      <text>
        <r>
          <rPr>
            <sz val="8"/>
            <rFont val="Tahoma"/>
            <family val="0"/>
          </rPr>
          <t xml:space="preserve">13.01.2012
</t>
        </r>
      </text>
    </comment>
    <comment ref="AE31" authorId="3">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iштрафной</t>
        </r>
        <r>
          <rPr>
            <sz val="8"/>
            <rFont val="Tahoma"/>
            <family val="0"/>
          </rPr>
          <t xml:space="preserve">
Количество ответов 35
Из них правильных ответов  24
Тест сдан без последствий 
</t>
        </r>
        <r>
          <rPr>
            <b/>
            <i/>
            <sz val="8"/>
            <rFont val="Tahoma"/>
            <family val="2"/>
          </rPr>
          <t/>
        </r>
      </text>
    </comment>
    <comment ref="AB24" authorId="3">
      <text>
        <r>
          <rPr>
            <sz val="8"/>
            <rFont val="Tahoma"/>
            <family val="0"/>
          </rPr>
          <t>13.01.2012
Салямов Динар
Попытка №5</t>
        </r>
      </text>
    </comment>
    <comment ref="AE24" authorId="3">
      <text>
        <r>
          <rPr>
            <sz val="8"/>
            <rFont val="Tahoma"/>
            <family val="0"/>
          </rPr>
          <t xml:space="preserve">13.01.2011 Попытка №6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8763
</t>
        </r>
        <r>
          <rPr>
            <b/>
            <i/>
            <sz val="8"/>
            <rFont val="Tahoma"/>
            <family val="2"/>
          </rPr>
          <t>Перлы</t>
        </r>
        <r>
          <rPr>
            <sz val="8"/>
            <rFont val="Tahoma"/>
            <family val="0"/>
          </rPr>
          <t xml:space="preserve">
2.31-5
3.24-3
Вывод: Может. Если захочет. 
</t>
        </r>
      </text>
    </comment>
    <comment ref="AB33" authorId="3">
      <text>
        <r>
          <rPr>
            <sz val="8"/>
            <rFont val="Tahoma"/>
            <family val="0"/>
          </rPr>
          <t>17.01.2012
Ягудин Рушан
Попытка №6</t>
        </r>
      </text>
    </comment>
    <comment ref="AE33" authorId="3">
      <text>
        <r>
          <rPr>
            <sz val="8"/>
            <rFont val="Tahoma"/>
            <family val="0"/>
          </rPr>
          <t xml:space="preserve">17.01.2012
</t>
        </r>
        <r>
          <rPr>
            <b/>
            <sz val="8"/>
            <rFont val="Tahoma"/>
            <family val="2"/>
          </rPr>
          <t xml:space="preserve">Результат проверки решенного теста </t>
        </r>
        <r>
          <rPr>
            <sz val="8"/>
            <rFont val="Tahoma"/>
            <family val="0"/>
          </rPr>
          <t xml:space="preserve">
Время решения теста 64 минуты
Коэффициент К=0,7 
Режим сдачи теста - </t>
        </r>
        <r>
          <rPr>
            <i/>
            <sz val="8"/>
            <rFont val="Tahoma"/>
            <family val="2"/>
          </rPr>
          <t>штрафной</t>
        </r>
        <r>
          <rPr>
            <sz val="8"/>
            <rFont val="Tahoma"/>
            <family val="0"/>
          </rPr>
          <t xml:space="preserve">
Количество ответов 35
Из них правильных ответов  22
ИТОГО 22*0,7=15
Тест не сдан
Распределение правильных ответов по разделам теста  7483
</t>
        </r>
        <r>
          <rPr>
            <b/>
            <i/>
            <sz val="8"/>
            <rFont val="Tahoma"/>
            <family val="2"/>
          </rPr>
          <t>Перлы</t>
        </r>
        <r>
          <rPr>
            <sz val="8"/>
            <rFont val="Tahoma"/>
            <family val="0"/>
          </rPr>
          <t xml:space="preserve">
1.72-2
1.74-4
2.66-4
2.75-5
</t>
        </r>
        <r>
          <rPr>
            <b/>
            <i/>
            <sz val="8"/>
            <rFont val="Tahoma"/>
            <family val="2"/>
          </rPr>
          <t xml:space="preserve">DS: </t>
        </r>
        <r>
          <rPr>
            <sz val="8"/>
            <rFont val="Tahoma"/>
            <family val="0"/>
          </rPr>
          <t xml:space="preserve">
4 перла</t>
        </r>
        <r>
          <rPr>
            <i/>
            <sz val="8"/>
            <rFont val="Tahoma"/>
            <family val="2"/>
          </rPr>
          <t xml:space="preserve">
Тяжелый случай... 
</t>
        </r>
        <r>
          <rPr>
            <sz val="8"/>
            <rFont val="Tahoma"/>
            <family val="0"/>
          </rPr>
          <t xml:space="preserve">Решение принять в феврале 
</t>
        </r>
      </text>
    </comment>
    <comment ref="AC33" authorId="3">
      <text>
        <r>
          <rPr>
            <sz val="8"/>
            <rFont val="Tahoma"/>
            <family val="0"/>
          </rPr>
          <t>К=0,7</t>
        </r>
      </text>
    </comment>
    <comment ref="AB37" authorId="3">
      <text>
        <r>
          <rPr>
            <sz val="8"/>
            <rFont val="Tahoma"/>
            <family val="0"/>
          </rPr>
          <t>19.01.2012
Ягудин Рушан
Попытка №7</t>
        </r>
      </text>
    </comment>
    <comment ref="AC37" authorId="3">
      <text>
        <r>
          <rPr>
            <sz val="8"/>
            <rFont val="Tahoma"/>
            <family val="0"/>
          </rPr>
          <t>К=0,7</t>
        </r>
      </text>
    </comment>
    <comment ref="AE37" authorId="3">
      <text>
        <r>
          <rPr>
            <sz val="8"/>
            <rFont val="Tahoma"/>
            <family val="0"/>
          </rPr>
          <t xml:space="preserve">19.01.2012 Попытка №7
</t>
        </r>
        <r>
          <rPr>
            <b/>
            <sz val="8"/>
            <rFont val="Tahoma"/>
            <family val="2"/>
          </rPr>
          <t xml:space="preserve">Результат проверки решенного теста </t>
        </r>
        <r>
          <rPr>
            <sz val="8"/>
            <rFont val="Tahoma"/>
            <family val="0"/>
          </rPr>
          <t xml:space="preserve">
Время решения теста 30 минут
Режим сдачи теста - </t>
        </r>
        <r>
          <rPr>
            <i/>
            <sz val="8"/>
            <rFont val="Tahoma"/>
            <family val="2"/>
          </rPr>
          <t>штрафной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2765
</t>
        </r>
        <r>
          <rPr>
            <b/>
            <i/>
            <sz val="8"/>
            <rFont val="Tahoma"/>
            <family val="2"/>
          </rPr>
          <t>Перлы</t>
        </r>
        <r>
          <rPr>
            <sz val="8"/>
            <rFont val="Tahoma"/>
            <family val="0"/>
          </rPr>
          <t xml:space="preserve">
1.9-4
2.32-4
2.54-5
2.63-1
3.45-1
</t>
        </r>
        <r>
          <rPr>
            <b/>
            <i/>
            <sz val="8"/>
            <rFont val="Tahoma"/>
            <family val="2"/>
          </rPr>
          <t xml:space="preserve">DS: </t>
        </r>
        <r>
          <rPr>
            <sz val="8"/>
            <rFont val="Tahoma"/>
            <family val="0"/>
          </rPr>
          <t xml:space="preserve">
5 перлов</t>
        </r>
        <r>
          <rPr>
            <i/>
            <sz val="8"/>
            <rFont val="Tahoma"/>
            <family val="2"/>
          </rPr>
          <t xml:space="preserve">
Тяжелый случай... 
</t>
        </r>
        <r>
          <rPr>
            <sz val="8"/>
            <rFont val="Tahoma"/>
            <family val="0"/>
          </rPr>
          <t xml:space="preserve">Решение принять в феврале 
</t>
        </r>
      </text>
    </comment>
    <comment ref="AB38" authorId="3">
      <text>
        <r>
          <rPr>
            <sz val="8"/>
            <rFont val="Tahoma"/>
            <family val="0"/>
          </rPr>
          <t>19.01.2012
Ягудин Рушан
Попытка №8</t>
        </r>
      </text>
    </comment>
    <comment ref="AC38" authorId="3">
      <text>
        <r>
          <rPr>
            <sz val="8"/>
            <rFont val="Tahoma"/>
            <family val="0"/>
          </rPr>
          <t>К=0,7</t>
        </r>
      </text>
    </comment>
    <comment ref="AE38" authorId="3">
      <text>
        <r>
          <rPr>
            <sz val="8"/>
            <rFont val="Tahoma"/>
            <family val="0"/>
          </rPr>
          <t xml:space="preserve">19.01.2012 Попытка №8
</t>
        </r>
        <r>
          <rPr>
            <b/>
            <sz val="8"/>
            <rFont val="Tahoma"/>
            <family val="2"/>
          </rPr>
          <t xml:space="preserve">Результат проверки решенного теста </t>
        </r>
        <r>
          <rPr>
            <sz val="8"/>
            <rFont val="Tahoma"/>
            <family val="0"/>
          </rPr>
          <t xml:space="preserve">
Время решения теста 54 минуты
Режим сдачи теста - </t>
        </r>
        <r>
          <rPr>
            <i/>
            <sz val="8"/>
            <rFont val="Tahoma"/>
            <family val="2"/>
          </rPr>
          <t>штрафной</t>
        </r>
        <r>
          <rPr>
            <sz val="8"/>
            <rFont val="Tahoma"/>
            <family val="0"/>
          </rPr>
          <t xml:space="preserve">
Количество ответов 35
Из них правильных ответов  31
Тест  сдан
Распределение правильных ответов по разделам теста  10-8-9-4
</t>
        </r>
        <r>
          <rPr>
            <b/>
            <i/>
            <sz val="8"/>
            <rFont val="Tahoma"/>
            <family val="2"/>
          </rPr>
          <t>Перлы</t>
        </r>
        <r>
          <rPr>
            <sz val="8"/>
            <rFont val="Tahoma"/>
            <family val="0"/>
          </rPr>
          <t xml:space="preserve">
3.45-3
</t>
        </r>
        <r>
          <rPr>
            <b/>
            <i/>
            <sz val="8"/>
            <rFont val="Tahoma"/>
            <family val="2"/>
          </rPr>
          <t xml:space="preserve">DS: </t>
        </r>
        <r>
          <rPr>
            <sz val="8"/>
            <rFont val="Tahoma"/>
            <family val="0"/>
          </rPr>
          <t xml:space="preserve">
Если долго мучиться, можно в военкомат не идти.. </t>
        </r>
        <r>
          <rPr>
            <i/>
            <sz val="8"/>
            <rFont val="Tahoma"/>
            <family val="2"/>
          </rPr>
          <t xml:space="preserve">
</t>
        </r>
        <r>
          <rPr>
            <sz val="8"/>
            <rFont val="Tahoma"/>
            <family val="0"/>
          </rPr>
          <t xml:space="preserve">
</t>
        </r>
      </text>
    </comment>
  </commentList>
</comments>
</file>

<file path=xl/comments4.xml><?xml version="1.0" encoding="utf-8"?>
<comments xmlns="http://schemas.openxmlformats.org/spreadsheetml/2006/main">
  <authors>
    <author>Еникеев Фарид</author>
    <author>admin</author>
    <author>enikeev</author>
    <author>Enikeev</author>
  </authors>
  <commentList>
    <comment ref="A3" authorId="0">
      <text>
        <r>
          <rPr>
            <sz val="8"/>
            <rFont val="Tahoma"/>
            <family val="2"/>
          </rPr>
          <t>№ по списку</t>
        </r>
      </text>
    </comment>
    <comment ref="B3" authorId="0">
      <text>
        <r>
          <rPr>
            <sz val="8"/>
            <rFont val="Tahoma"/>
            <family val="2"/>
          </rPr>
          <t>По данным из УМУ</t>
        </r>
      </text>
    </comment>
    <comment ref="C4" authorId="0">
      <text>
        <r>
          <rPr>
            <sz val="8"/>
            <rFont val="Tahoma"/>
            <family val="2"/>
          </rPr>
          <t>Вариант тестового задания</t>
        </r>
      </text>
    </comment>
    <comment ref="D4" authorId="0">
      <text>
        <r>
          <rPr>
            <sz val="8"/>
            <rFont val="Tahoma"/>
            <family val="2"/>
          </rPr>
          <t>Результат решения теста  - количество правильных ответов</t>
        </r>
        <r>
          <rPr>
            <sz val="8"/>
            <rFont val="Tahoma"/>
            <family val="0"/>
          </rPr>
          <t xml:space="preserve">
</t>
        </r>
      </text>
    </comment>
    <comment ref="E4" authorId="0">
      <text>
        <r>
          <rPr>
            <sz val="8"/>
            <rFont val="Tahoma"/>
            <family val="2"/>
          </rPr>
          <t>Оценка: 
&lt;14 - неуд.
14-17 - удовлетворительно
18-21 - хорошо
22-24 - отлично</t>
        </r>
        <r>
          <rPr>
            <sz val="8"/>
            <rFont val="Tahoma"/>
            <family val="0"/>
          </rPr>
          <t xml:space="preserve">
</t>
        </r>
      </text>
    </comment>
    <comment ref="F4" authorId="1">
      <text>
        <r>
          <rPr>
            <sz val="8"/>
            <rFont val="Tahoma"/>
            <family val="2"/>
          </rPr>
          <t>Рейтинг (зеленый цвет): место в группе по данному показателю
Антирейтинг (светло-коричневый цвет): место с хвоста группы</t>
        </r>
      </text>
    </comment>
    <comment ref="I4" authorId="0">
      <text>
        <r>
          <rPr>
            <sz val="8"/>
            <rFont val="Tahoma"/>
            <family val="2"/>
          </rPr>
          <t>Вариант тестового задания</t>
        </r>
      </text>
    </comment>
    <comment ref="J4" authorId="2">
      <text>
        <r>
          <rPr>
            <sz val="8"/>
            <rFont val="Tahoma"/>
            <family val="0"/>
          </rPr>
          <t>Время решения теста</t>
        </r>
      </text>
    </comment>
    <comment ref="K4" authorId="0">
      <text>
        <r>
          <rPr>
            <sz val="8"/>
            <rFont val="Tahoma"/>
            <family val="2"/>
          </rPr>
          <t>Результат решения теста  - количество правильных ответов</t>
        </r>
        <r>
          <rPr>
            <sz val="8"/>
            <rFont val="Tahoma"/>
            <family val="0"/>
          </rPr>
          <t xml:space="preserve">
</t>
        </r>
      </text>
    </comment>
    <comment ref="L4" authorId="0">
      <text>
        <r>
          <rPr>
            <sz val="8"/>
            <rFont val="Tahoma"/>
            <family val="2"/>
          </rPr>
          <t>Оценка: 
&lt;14 - неуд.
14-17 - удовлетворительно
18-21 - хорошо
22-24 - отлично</t>
        </r>
        <r>
          <rPr>
            <sz val="8"/>
            <rFont val="Tahoma"/>
            <family val="0"/>
          </rPr>
          <t xml:space="preserve">
</t>
        </r>
      </text>
    </comment>
    <comment ref="M4" authorId="2">
      <text>
        <r>
          <rPr>
            <sz val="8"/>
            <rFont val="Tahoma"/>
            <family val="0"/>
          </rPr>
          <t>Место в группе по входному тестированию</t>
        </r>
      </text>
    </comment>
    <comment ref="C17" authorId="2">
      <text>
        <r>
          <rPr>
            <sz val="8"/>
            <rFont val="Tahoma"/>
            <family val="0"/>
          </rPr>
          <t>Первая попытка 
6-13</t>
        </r>
      </text>
    </comment>
    <comment ref="C27" authorId="2">
      <text>
        <r>
          <rPr>
            <sz val="8"/>
            <rFont val="Tahoma"/>
            <family val="0"/>
          </rPr>
          <t xml:space="preserve">Сдано 21.10.2011
</t>
        </r>
      </text>
    </comment>
    <comment ref="C19" authorId="3">
      <text>
        <r>
          <rPr>
            <sz val="10"/>
            <rFont val="Tahoma"/>
            <family val="0"/>
          </rPr>
          <t xml:space="preserve">14.10.2011  ЛЗ1
Вар. 6 Результат 12 
24.10.2011 Консультация 
Вар. 6 Результат 17
</t>
        </r>
      </text>
    </comment>
    <comment ref="C25" authorId="2">
      <text>
        <r>
          <rPr>
            <sz val="8"/>
            <rFont val="Tahoma"/>
            <family val="0"/>
          </rPr>
          <t xml:space="preserve">18.11.2011
Входной тест сдан 18.11.2011 после болезни </t>
        </r>
      </text>
    </comment>
  </commentList>
</comments>
</file>

<file path=xl/sharedStrings.xml><?xml version="1.0" encoding="utf-8"?>
<sst xmlns="http://schemas.openxmlformats.org/spreadsheetml/2006/main" count="664" uniqueCount="198">
  <si>
    <t>Тест</t>
  </si>
  <si>
    <t>КР1</t>
  </si>
  <si>
    <t>КР2</t>
  </si>
  <si>
    <t>Пр</t>
  </si>
  <si>
    <t>ДЗ</t>
  </si>
  <si>
    <t>№</t>
  </si>
  <si>
    <t>Осенний</t>
  </si>
  <si>
    <t>Фамилия, имя</t>
  </si>
  <si>
    <t>Зач</t>
  </si>
  <si>
    <t>Оц</t>
  </si>
  <si>
    <t xml:space="preserve">по состоянию на </t>
  </si>
  <si>
    <t>ДВ</t>
  </si>
  <si>
    <t>Семестр</t>
  </si>
  <si>
    <t>Р</t>
  </si>
  <si>
    <t>Лабораторные работы</t>
  </si>
  <si>
    <t>Всего сдано</t>
  </si>
  <si>
    <t>Всего не сдано</t>
  </si>
  <si>
    <t>Т</t>
  </si>
  <si>
    <t>Атт.</t>
  </si>
  <si>
    <t>С</t>
  </si>
  <si>
    <t>Выбор тем домашних заданий</t>
  </si>
  <si>
    <t>Первый студент</t>
  </si>
  <si>
    <t>Второй студент</t>
  </si>
  <si>
    <t>Всего выбрано ДЗ</t>
  </si>
  <si>
    <t>Всего сдано ДЗ</t>
  </si>
  <si>
    <t>В</t>
  </si>
  <si>
    <t>t</t>
  </si>
  <si>
    <t>k</t>
  </si>
  <si>
    <t>N</t>
  </si>
  <si>
    <t>М</t>
  </si>
  <si>
    <t>Б</t>
  </si>
  <si>
    <t>АБ</t>
  </si>
  <si>
    <t>Итоги тестирования</t>
  </si>
  <si>
    <t>Всего решали тест</t>
  </si>
  <si>
    <t>Сдали тест</t>
  </si>
  <si>
    <t>Не сдали тест</t>
  </si>
  <si>
    <t>Не писали тест</t>
  </si>
  <si>
    <t>Сдали тест ранее</t>
  </si>
  <si>
    <t>Всего студентов</t>
  </si>
  <si>
    <t>Всего сдали тест</t>
  </si>
  <si>
    <t>Всего не сдали тест</t>
  </si>
  <si>
    <t>Комментарии преподавателя</t>
  </si>
  <si>
    <t>Зачетка</t>
  </si>
  <si>
    <t>Д</t>
  </si>
  <si>
    <t>Пересдача</t>
  </si>
  <si>
    <t xml:space="preserve">Интегральные показатели по группе </t>
  </si>
  <si>
    <t>Рейтинг группы</t>
  </si>
  <si>
    <t>Электронный журнал</t>
  </si>
  <si>
    <t>"Отлично"</t>
  </si>
  <si>
    <t>"Хорошо"</t>
  </si>
  <si>
    <t>"Удовлетворительно"</t>
  </si>
  <si>
    <t>"Неудовлетворительно"</t>
  </si>
  <si>
    <t xml:space="preserve">Не писали тест </t>
  </si>
  <si>
    <t>ВхТ</t>
  </si>
  <si>
    <t>Пересдачи</t>
  </si>
  <si>
    <t>Дата</t>
  </si>
  <si>
    <t>Фамилия, имя, отчество</t>
  </si>
  <si>
    <t>Номер зачетки</t>
  </si>
  <si>
    <t>Лекции</t>
  </si>
  <si>
    <t>Практические занятия</t>
  </si>
  <si>
    <t>Ш</t>
  </si>
  <si>
    <t>Ж</t>
  </si>
  <si>
    <t>Ахиярова Руфина Ильдусовна</t>
  </si>
  <si>
    <t>Ахметзянов Айдар Рафисович</t>
  </si>
  <si>
    <t>Баймухаметов Артем Сергеевич</t>
  </si>
  <si>
    <t>Белоусов Артём Артурович</t>
  </si>
  <si>
    <t>Вильданов Айдар Ильдарович</t>
  </si>
  <si>
    <t>Гарифуллин Руслан Андалисович</t>
  </si>
  <si>
    <t>Гимазетдинов Рустам Салимович</t>
  </si>
  <si>
    <t>Дарсалия Георгий Мурманович</t>
  </si>
  <si>
    <t>Дувакина Виктория Александровна</t>
  </si>
  <si>
    <t>Иванов Максим Борисович</t>
  </si>
  <si>
    <t>Кашапов Мидхат Равилевич</t>
  </si>
  <si>
    <t>Клековкин Кирилл Владимирович</t>
  </si>
  <si>
    <t>Курбатов Владимир Анатольевич</t>
  </si>
  <si>
    <t>Курмангали Акылбек Сериккалиулы</t>
  </si>
  <si>
    <t>Кучеренко Павел Дмитриевич</t>
  </si>
  <si>
    <t>Маннанов Ильвир Рафаэлевич</t>
  </si>
  <si>
    <t>Минибаев Валерий Рашитович</t>
  </si>
  <si>
    <t>Нам Александр Юрьевич</t>
  </si>
  <si>
    <t>Нуриахметова Элеонора Ильвировна</t>
  </si>
  <si>
    <t>Парфёнов Егор Андреевич</t>
  </si>
  <si>
    <t>Салихова Регина Фаилевна</t>
  </si>
  <si>
    <t>Салямов Динар Рустамович</t>
  </si>
  <si>
    <t>Семенов Владислав Владимирович</t>
  </si>
  <si>
    <t>Туктагулов Эмиль Димович</t>
  </si>
  <si>
    <t>Хайбуллина Миляуша Радиковна</t>
  </si>
  <si>
    <t>Хамидуллин Тагир Далирович</t>
  </si>
  <si>
    <t>Черепанова Дарья Валерьевна</t>
  </si>
  <si>
    <t>Шайдуллин Алик Маратович</t>
  </si>
  <si>
    <t>Шарифьянов Эдгар Айратович</t>
  </si>
  <si>
    <t>Ягудин Рушан Фанурович</t>
  </si>
  <si>
    <t>Посещение занятий студентами группы БCТ-11-01 в осеннем семестре 2011/2012 уч.г.</t>
  </si>
  <si>
    <t>БCТ-11-01</t>
  </si>
  <si>
    <t>Результаты входного тестирования по группе БCТ-11-01</t>
  </si>
  <si>
    <t>БСТ-11-01</t>
  </si>
  <si>
    <t>Результаты тестирования по группе БСТ-11-01</t>
  </si>
  <si>
    <t xml:space="preserve"> 14 октября 2011 г.</t>
  </si>
  <si>
    <t>ДТ</t>
  </si>
  <si>
    <t>ТБ</t>
  </si>
  <si>
    <t>Крысь Антон</t>
  </si>
  <si>
    <t>н</t>
  </si>
  <si>
    <t>2Т</t>
  </si>
  <si>
    <t>1Т</t>
  </si>
  <si>
    <t>3Т</t>
  </si>
  <si>
    <t>4Т</t>
  </si>
  <si>
    <t>а</t>
  </si>
  <si>
    <t>19к</t>
  </si>
  <si>
    <t>Допуск к тесту</t>
  </si>
  <si>
    <t>ИТ1</t>
  </si>
  <si>
    <t>ИТ2</t>
  </si>
  <si>
    <t>ИТ3</t>
  </si>
  <si>
    <t>ИТ4</t>
  </si>
  <si>
    <t>В1</t>
  </si>
  <si>
    <t>Р1</t>
  </si>
  <si>
    <t>В2</t>
  </si>
  <si>
    <t>Р2</t>
  </si>
  <si>
    <t>В3</t>
  </si>
  <si>
    <t>Р3</t>
  </si>
  <si>
    <t>В4</t>
  </si>
  <si>
    <t>Р4</t>
  </si>
  <si>
    <t>S</t>
  </si>
  <si>
    <t>Результаты решения боевого теста</t>
  </si>
  <si>
    <t>Всего сдано ЛР</t>
  </si>
  <si>
    <t>Всего сдано тестов</t>
  </si>
  <si>
    <t>Качество тестов</t>
  </si>
  <si>
    <t>Сдали зачет</t>
  </si>
  <si>
    <t>%</t>
  </si>
  <si>
    <t>5Т</t>
  </si>
  <si>
    <t>6Т</t>
  </si>
  <si>
    <t>7Т</t>
  </si>
  <si>
    <t>8Т</t>
  </si>
  <si>
    <t>9Т</t>
  </si>
  <si>
    <t>4к</t>
  </si>
  <si>
    <t>15к</t>
  </si>
  <si>
    <t>14к</t>
  </si>
  <si>
    <t>5к</t>
  </si>
  <si>
    <t>1.5</t>
  </si>
  <si>
    <t>2.5</t>
  </si>
  <si>
    <t>3.6</t>
  </si>
  <si>
    <t>7.6</t>
  </si>
  <si>
    <t>Доп</t>
  </si>
  <si>
    <t>10Т</t>
  </si>
  <si>
    <t>1.4</t>
  </si>
  <si>
    <t>3.5</t>
  </si>
  <si>
    <t>7.5</t>
  </si>
  <si>
    <t>2.4</t>
  </si>
  <si>
    <t>3.4</t>
  </si>
  <si>
    <t>1.6</t>
  </si>
  <si>
    <t>2.6</t>
  </si>
  <si>
    <t>1.2</t>
  </si>
  <si>
    <t>2.2</t>
  </si>
  <si>
    <t>3.2</t>
  </si>
  <si>
    <t>6к</t>
  </si>
  <si>
    <t>1к</t>
  </si>
  <si>
    <t>2к</t>
  </si>
  <si>
    <t>7.2</t>
  </si>
  <si>
    <t>б</t>
  </si>
  <si>
    <t>вк</t>
  </si>
  <si>
    <t>1.3</t>
  </si>
  <si>
    <t>2.3</t>
  </si>
  <si>
    <t>3.3</t>
  </si>
  <si>
    <t>7.3</t>
  </si>
  <si>
    <t>23Т</t>
  </si>
  <si>
    <t>м</t>
  </si>
  <si>
    <t>11к</t>
  </si>
  <si>
    <t>12к</t>
  </si>
  <si>
    <t>13к</t>
  </si>
  <si>
    <t>15Т</t>
  </si>
  <si>
    <t>26Т</t>
  </si>
  <si>
    <t>18к</t>
  </si>
  <si>
    <t>10к</t>
  </si>
  <si>
    <t>8к</t>
  </si>
  <si>
    <t>24к</t>
  </si>
  <si>
    <t>29к</t>
  </si>
  <si>
    <t>7.1</t>
  </si>
  <si>
    <t>1.1</t>
  </si>
  <si>
    <t>2.1</t>
  </si>
  <si>
    <t>3.1</t>
  </si>
  <si>
    <t>Муз. Редакторы</t>
  </si>
  <si>
    <t>28к</t>
  </si>
  <si>
    <t>25к</t>
  </si>
  <si>
    <t>20к</t>
  </si>
  <si>
    <t>26к</t>
  </si>
  <si>
    <t>7.4</t>
  </si>
  <si>
    <t>Свободен !</t>
  </si>
  <si>
    <t>16к</t>
  </si>
  <si>
    <t>23к</t>
  </si>
  <si>
    <t>17к</t>
  </si>
  <si>
    <t>30к</t>
  </si>
  <si>
    <t>27к</t>
  </si>
  <si>
    <t xml:space="preserve">Д </t>
  </si>
  <si>
    <t>ШР</t>
  </si>
  <si>
    <t>24у</t>
  </si>
  <si>
    <t>22к</t>
  </si>
  <si>
    <t>Клип</t>
  </si>
  <si>
    <t>Мелеуз</t>
  </si>
  <si>
    <t>През. Со звуком</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</si>
</sst>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d/m;@"/>
    <numFmt numFmtId="166" formatCode="h:mm;@"/>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8">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sz val="10"/>
      <color indexed="8"/>
      <name val="Arial"/>
      <family val="2"/>
    </font>
    <font>
      <i/>
      <sz val="10"/>
      <color indexed="8"/>
      <name val="Arial Cyr"/>
      <family val="0"/>
    </font>
    <font>
      <sz val="8"/>
      <name val="Tahoma"/>
      <family val="0"/>
    </font>
    <font>
      <b/>
      <sz val="8"/>
      <name val="Tahoma"/>
      <family val="0"/>
    </font>
    <font>
      <b/>
      <sz val="20"/>
      <name val="Times New Roman"/>
      <family val="1"/>
    </font>
    <font>
      <sz val="8"/>
      <color indexed="8"/>
      <name val="Arial Cyr"/>
      <family val="0"/>
    </font>
    <font>
      <sz val="8"/>
      <color indexed="8"/>
      <name val="Arial"/>
      <family val="2"/>
    </font>
    <font>
      <b/>
      <sz val="12"/>
      <name val="Arial Cyr"/>
      <family val="0"/>
    </font>
    <font>
      <sz val="12"/>
      <name val="Arial Cyr"/>
      <family val="0"/>
    </font>
    <font>
      <b/>
      <sz val="16"/>
      <name val="Times New Roman"/>
      <family val="1"/>
    </font>
    <font>
      <sz val="10"/>
      <name val="Tahoma"/>
      <family val="0"/>
    </font>
    <font>
      <sz val="12"/>
      <name val="Symbol"/>
      <family val="1"/>
    </font>
    <font>
      <b/>
      <sz val="10"/>
      <name val="Tahoma"/>
      <family val="2"/>
    </font>
    <font>
      <i/>
      <sz val="8"/>
      <name val="Tahoma"/>
      <family val="2"/>
    </font>
    <font>
      <sz val="8"/>
      <name val="Symbol"/>
      <family val="1"/>
    </font>
    <font>
      <sz val="8"/>
      <name val="Arial"/>
      <family val="2"/>
    </font>
    <font>
      <sz val="9"/>
      <name val="Arial Cyr"/>
      <family val="0"/>
    </font>
    <font>
      <b/>
      <i/>
      <sz val="8"/>
      <name val="Tahoma"/>
      <family val="2"/>
    </font>
    <font>
      <i/>
      <sz val="10"/>
      <name val="Tahoma"/>
      <family val="2"/>
    </font>
    <font>
      <b/>
      <sz val="8"/>
      <name val="Arial Cyr"/>
      <family val="2"/>
    </font>
  </fonts>
  <fills count="1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7"/>
        <bgColor indexed="64"/>
      </patternFill>
    </fill>
    <fill>
      <patternFill patternType="solid">
        <fgColor indexed="50"/>
        <bgColor indexed="64"/>
      </patternFill>
    </fill>
    <fill>
      <patternFill patternType="solid">
        <fgColor indexed="26"/>
        <bgColor indexed="64"/>
      </patternFill>
    </fill>
    <fill>
      <patternFill patternType="solid">
        <fgColor indexed="45"/>
        <bgColor indexed="64"/>
      </patternFill>
    </fill>
    <fill>
      <patternFill patternType="solid">
        <fgColor indexed="14"/>
        <bgColor indexed="64"/>
      </patternFill>
    </fill>
    <fill>
      <patternFill patternType="solid">
        <fgColor indexed="49"/>
        <bgColor indexed="64"/>
      </patternFill>
    </fill>
    <fill>
      <patternFill patternType="solid">
        <fgColor indexed="49"/>
        <bgColor indexed="64"/>
      </patternFill>
    </fill>
    <fill>
      <patternFill patternType="solid">
        <fgColor indexed="40"/>
        <bgColor indexed="64"/>
      </patternFill>
    </fill>
    <fill>
      <patternFill patternType="solid">
        <fgColor indexed="40"/>
        <bgColor indexed="64"/>
      </patternFill>
    </fill>
  </fills>
  <borders count="111">
    <border>
      <left/>
      <right/>
      <top/>
      <bottom/>
      <diagonal/>
    </border>
    <border>
      <left style="double"/>
      <right style="thin"/>
      <top style="double"/>
      <bottom>
        <color indexed="63"/>
      </bottom>
    </border>
    <border>
      <left style="double"/>
      <right style="thin"/>
      <top>
        <color indexed="63"/>
      </top>
      <bottom style="double"/>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thin"/>
      <bottom style="double"/>
    </border>
    <border>
      <left style="double"/>
      <right style="thin"/>
      <top style="thin"/>
      <bottom style="double"/>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double"/>
      <bottom style="thin"/>
    </border>
    <border>
      <left style="thin"/>
      <right style="double"/>
      <top style="thin"/>
      <bottom style="double"/>
    </border>
    <border>
      <left style="double"/>
      <right style="thin"/>
      <top style="double"/>
      <bottom style="thin"/>
    </border>
    <border>
      <left style="double"/>
      <right style="double"/>
      <top style="thin"/>
      <bottom style="thin"/>
    </border>
    <border>
      <left>
        <color indexed="63"/>
      </left>
      <right style="thin"/>
      <top style="double"/>
      <bottom style="thin"/>
    </border>
    <border>
      <left style="double"/>
      <right style="double"/>
      <top style="double"/>
      <bottom style="thin"/>
    </border>
    <border>
      <left>
        <color indexed="63"/>
      </left>
      <right>
        <color indexed="63"/>
      </right>
      <top style="double"/>
      <bottom>
        <color indexed="63"/>
      </bottom>
    </border>
    <border>
      <left style="thin"/>
      <right>
        <color indexed="63"/>
      </right>
      <top style="thin"/>
      <bottom style="thin"/>
    </border>
    <border>
      <left style="double"/>
      <right style="double"/>
      <top>
        <color indexed="63"/>
      </top>
      <bottom>
        <color indexed="63"/>
      </bottom>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double"/>
    </border>
    <border>
      <left>
        <color indexed="63"/>
      </left>
      <right style="thin"/>
      <top style="double"/>
      <bottom>
        <color indexed="63"/>
      </bottom>
    </border>
    <border>
      <left style="thin"/>
      <right style="thin"/>
      <top style="double"/>
      <bottom>
        <color indexed="63"/>
      </bottom>
    </border>
    <border>
      <left style="double"/>
      <right>
        <color indexed="63"/>
      </right>
      <top style="double"/>
      <bottom style="double"/>
    </border>
    <border>
      <left style="thin"/>
      <right>
        <color indexed="63"/>
      </right>
      <top style="double"/>
      <bottom style="double"/>
    </border>
    <border>
      <left style="double"/>
      <right style="double"/>
      <top style="double"/>
      <bottom style="double"/>
    </border>
    <border>
      <left style="thin"/>
      <right style="thin"/>
      <top>
        <color indexed="63"/>
      </top>
      <bottom style="double"/>
    </border>
    <border>
      <left style="thin">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right style="thin"/>
      <top style="double"/>
      <bottom style="double"/>
    </border>
    <border>
      <left style="thin"/>
      <right style="double"/>
      <top style="double"/>
      <bottom style="double"/>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thin"/>
      <right style="thin"/>
      <top style="double"/>
      <bottom style="double"/>
    </border>
    <border>
      <left style="thin"/>
      <right style="thin"/>
      <top>
        <color indexed="63"/>
      </top>
      <bottom style="thin"/>
    </border>
    <border>
      <left style="double"/>
      <right style="double"/>
      <top style="thin"/>
      <bottom style="double"/>
    </border>
    <border>
      <left>
        <color indexed="63"/>
      </left>
      <right style="thin"/>
      <top>
        <color indexed="63"/>
      </top>
      <bottom style="double"/>
    </border>
    <border>
      <left>
        <color indexed="63"/>
      </left>
      <right style="thin">
        <color indexed="8"/>
      </right>
      <top style="thin">
        <color indexed="8"/>
      </top>
      <bottom style="double">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double">
        <color indexed="8"/>
      </top>
      <bottom style="thin">
        <color indexed="8"/>
      </bottom>
    </border>
    <border>
      <left>
        <color indexed="63"/>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double"/>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color indexed="8"/>
      </left>
      <right>
        <color indexed="63"/>
      </right>
      <top style="thin">
        <color indexed="8"/>
      </top>
      <bottom style="thin">
        <color indexed="8"/>
      </bottom>
    </border>
    <border>
      <left style="double">
        <color indexed="8"/>
      </left>
      <right style="double">
        <color indexed="8"/>
      </right>
      <top>
        <color indexed="63"/>
      </top>
      <bottom style="double"/>
    </border>
    <border>
      <left>
        <color indexed="63"/>
      </left>
      <right style="thin"/>
      <top style="thin"/>
      <bottom style="thin"/>
    </border>
    <border>
      <left style="double"/>
      <right style="double"/>
      <top>
        <color indexed="63"/>
      </top>
      <bottom style="thin"/>
    </border>
    <border>
      <left style="double"/>
      <right style="thin"/>
      <top>
        <color indexed="63"/>
      </top>
      <bottom style="thin"/>
    </border>
    <border>
      <left style="thin"/>
      <right>
        <color indexed="63"/>
      </right>
      <top>
        <color indexed="63"/>
      </top>
      <bottom style="thin"/>
    </border>
    <border>
      <left style="thin">
        <color indexed="8"/>
      </left>
      <right>
        <color indexed="63"/>
      </right>
      <top style="thin">
        <color indexed="8"/>
      </top>
      <bottom style="double">
        <color indexed="8"/>
      </bottom>
    </border>
    <border>
      <left style="thin">
        <color indexed="8"/>
      </left>
      <right>
        <color indexed="63"/>
      </right>
      <top style="double">
        <color indexed="8"/>
      </top>
      <bottom style="thin">
        <color indexed="8"/>
      </bottom>
    </border>
    <border>
      <left style="double">
        <color indexed="8"/>
      </left>
      <right style="thin"/>
      <top style="double">
        <color indexed="8"/>
      </top>
      <bottom style="thin"/>
    </border>
    <border>
      <left style="thin"/>
      <right style="thin"/>
      <top style="double">
        <color indexed="8"/>
      </top>
      <bottom style="thin"/>
    </border>
    <border>
      <left style="thin"/>
      <right style="thin"/>
      <top style="double">
        <color indexed="8"/>
      </top>
      <bottom>
        <color indexed="63"/>
      </bottom>
    </border>
    <border>
      <left style="thin"/>
      <right>
        <color indexed="63"/>
      </right>
      <top style="double">
        <color indexed="8"/>
      </top>
      <bottom style="thin"/>
    </border>
    <border>
      <left style="double"/>
      <right style="double"/>
      <top style="double">
        <color indexed="8"/>
      </top>
      <bottom style="thin"/>
    </border>
    <border>
      <left style="thin"/>
      <right>
        <color indexed="63"/>
      </right>
      <top style="double"/>
      <bottom>
        <color indexed="63"/>
      </bottom>
    </border>
    <border>
      <left>
        <color indexed="63"/>
      </left>
      <right style="double"/>
      <top style="double"/>
      <bottom style="thin"/>
    </border>
    <border>
      <left>
        <color indexed="63"/>
      </left>
      <right style="double"/>
      <top style="thin"/>
      <bottom style="double"/>
    </border>
    <border>
      <left style="double"/>
      <right>
        <color indexed="63"/>
      </right>
      <top style="thin"/>
      <bottom style="double"/>
    </border>
    <border>
      <left style="thin"/>
      <right>
        <color indexed="63"/>
      </right>
      <top>
        <color indexed="63"/>
      </top>
      <bottom style="double"/>
    </border>
    <border>
      <left style="double"/>
      <right>
        <color indexed="63"/>
      </right>
      <top style="double"/>
      <bottom style="thin"/>
    </border>
    <border>
      <left style="thin"/>
      <right style="double"/>
      <top>
        <color indexed="63"/>
      </top>
      <bottom style="thin"/>
    </border>
    <border>
      <left style="double"/>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thin"/>
      <right style="double"/>
      <top style="double"/>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color indexed="63"/>
      </right>
      <top style="thin"/>
      <bottom style="thin"/>
    </border>
    <border>
      <left style="double"/>
      <right>
        <color indexed="63"/>
      </right>
      <top style="thin"/>
      <bottom style="thin"/>
    </border>
    <border>
      <left style="thin"/>
      <right style="double"/>
      <top>
        <color indexed="63"/>
      </top>
      <bottom style="double"/>
    </border>
    <border>
      <left style="double">
        <color indexed="8"/>
      </left>
      <right style="double">
        <color indexed="8"/>
      </right>
      <top style="thin">
        <color indexed="8"/>
      </top>
      <bottom style="double">
        <color indexed="8"/>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5">
    <xf numFmtId="0" fontId="0" fillId="0" borderId="0" xfId="0" applyAlignment="1">
      <alignment/>
    </xf>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5" fillId="2" borderId="3" xfId="0" applyFont="1" applyFill="1" applyBorder="1" applyAlignment="1">
      <alignment/>
    </xf>
    <xf numFmtId="0" fontId="5" fillId="2" borderId="4" xfId="0" applyFont="1" applyFill="1" applyBorder="1" applyAlignment="1">
      <alignment/>
    </xf>
    <xf numFmtId="0" fontId="5" fillId="2" borderId="5" xfId="0" applyFont="1" applyFill="1" applyBorder="1" applyAlignment="1">
      <alignment/>
    </xf>
    <xf numFmtId="0" fontId="0" fillId="2" borderId="6" xfId="0" applyFont="1" applyFill="1" applyBorder="1" applyAlignment="1">
      <alignment wrapText="1"/>
    </xf>
    <xf numFmtId="0" fontId="0" fillId="2" borderId="7" xfId="0" applyFill="1" applyBorder="1" applyAlignment="1">
      <alignment/>
    </xf>
    <xf numFmtId="0" fontId="6" fillId="0" borderId="0" xfId="0" applyFont="1" applyAlignment="1">
      <alignment/>
    </xf>
    <xf numFmtId="0" fontId="0" fillId="0" borderId="0" xfId="0" applyBorder="1" applyAlignment="1">
      <alignment/>
    </xf>
    <xf numFmtId="0" fontId="0" fillId="2" borderId="3" xfId="0" applyFill="1" applyBorder="1" applyAlignment="1">
      <alignmen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2" borderId="15" xfId="0" applyFill="1" applyBorder="1" applyAlignment="1">
      <alignment/>
    </xf>
    <xf numFmtId="0" fontId="0" fillId="2" borderId="14" xfId="0" applyFill="1" applyBorder="1" applyAlignment="1">
      <alignment/>
    </xf>
    <xf numFmtId="0" fontId="0" fillId="2" borderId="10"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8" xfId="0" applyFill="1" applyBorder="1" applyAlignment="1">
      <alignment/>
    </xf>
    <xf numFmtId="0" fontId="13" fillId="4" borderId="15" xfId="0" applyFont="1" applyFill="1" applyBorder="1" applyAlignment="1">
      <alignment/>
    </xf>
    <xf numFmtId="0" fontId="14" fillId="2" borderId="6" xfId="0" applyNumberFormat="1" applyFont="1" applyFill="1" applyBorder="1" applyAlignment="1">
      <alignment horizontal="right"/>
    </xf>
    <xf numFmtId="0" fontId="13" fillId="2" borderId="15" xfId="0" applyFont="1" applyFill="1" applyBorder="1" applyAlignment="1">
      <alignment/>
    </xf>
    <xf numFmtId="0" fontId="1" fillId="3" borderId="18" xfId="0" applyFont="1" applyFill="1" applyBorder="1" applyAlignment="1">
      <alignment/>
    </xf>
    <xf numFmtId="0" fontId="0" fillId="2" borderId="19" xfId="0" applyFill="1" applyBorder="1" applyAlignment="1">
      <alignment/>
    </xf>
    <xf numFmtId="0" fontId="0" fillId="2" borderId="20"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21" xfId="0" applyFill="1" applyBorder="1" applyAlignment="1">
      <alignment/>
    </xf>
    <xf numFmtId="165" fontId="0" fillId="3" borderId="14" xfId="0" applyNumberFormat="1" applyFill="1" applyBorder="1" applyAlignment="1">
      <alignment/>
    </xf>
    <xf numFmtId="0" fontId="0" fillId="3" borderId="18" xfId="0" applyFill="1" applyBorder="1" applyAlignment="1">
      <alignment/>
    </xf>
    <xf numFmtId="2" fontId="0" fillId="3" borderId="22" xfId="0" applyNumberFormat="1" applyFont="1" applyFill="1" applyBorder="1" applyAlignment="1">
      <alignment/>
    </xf>
    <xf numFmtId="0" fontId="0" fillId="3" borderId="22" xfId="0" applyFont="1" applyFill="1" applyBorder="1" applyAlignment="1">
      <alignment/>
    </xf>
    <xf numFmtId="0" fontId="1" fillId="2" borderId="7" xfId="0" applyFont="1" applyFill="1" applyBorder="1" applyAlignment="1">
      <alignment horizontal="center"/>
    </xf>
    <xf numFmtId="0" fontId="1" fillId="2" borderId="6" xfId="0" applyFont="1" applyFill="1" applyBorder="1" applyAlignment="1">
      <alignment horizontal="center"/>
    </xf>
    <xf numFmtId="0" fontId="0" fillId="0" borderId="23" xfId="0" applyFont="1" applyFill="1" applyBorder="1" applyAlignment="1">
      <alignment horizontal="center"/>
    </xf>
    <xf numFmtId="0" fontId="1" fillId="0" borderId="23"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9" fillId="2" borderId="13" xfId="0" applyFont="1" applyFill="1" applyBorder="1" applyAlignment="1">
      <alignment horizontal="center"/>
    </xf>
    <xf numFmtId="0" fontId="1" fillId="2" borderId="14" xfId="0" applyFont="1" applyFill="1" applyBorder="1" applyAlignment="1">
      <alignment horizontal="center"/>
    </xf>
    <xf numFmtId="0" fontId="0" fillId="0" borderId="23" xfId="0" applyFill="1" applyBorder="1" applyAlignment="1">
      <alignment/>
    </xf>
    <xf numFmtId="14" fontId="0" fillId="0" borderId="0" xfId="0" applyNumberFormat="1" applyFill="1" applyBorder="1" applyAlignment="1">
      <alignment/>
    </xf>
    <xf numFmtId="0" fontId="1" fillId="2" borderId="19" xfId="0" applyFont="1" applyFill="1" applyBorder="1" applyAlignment="1">
      <alignment/>
    </xf>
    <xf numFmtId="0" fontId="14" fillId="2" borderId="24" xfId="0" applyNumberFormat="1" applyFont="1" applyFill="1" applyBorder="1" applyAlignment="1">
      <alignment horizontal="right"/>
    </xf>
    <xf numFmtId="0" fontId="13" fillId="4" borderId="17" xfId="0" applyFont="1" applyFill="1" applyBorder="1" applyAlignment="1">
      <alignment/>
    </xf>
    <xf numFmtId="0" fontId="13" fillId="4" borderId="11" xfId="0" applyFont="1" applyFill="1" applyBorder="1" applyAlignment="1">
      <alignment/>
    </xf>
    <xf numFmtId="0" fontId="13" fillId="4" borderId="25" xfId="0" applyFont="1" applyFill="1" applyBorder="1" applyAlignment="1">
      <alignment/>
    </xf>
    <xf numFmtId="0" fontId="13" fillId="4" borderId="19" xfId="0" applyFont="1" applyFill="1" applyBorder="1" applyAlignment="1">
      <alignment/>
    </xf>
    <xf numFmtId="0" fontId="13" fillId="2" borderId="19" xfId="0" applyFont="1" applyFill="1" applyBorder="1" applyAlignment="1">
      <alignment/>
    </xf>
    <xf numFmtId="0" fontId="5" fillId="2" borderId="9" xfId="0" applyFont="1" applyFill="1" applyBorder="1" applyAlignment="1">
      <alignment/>
    </xf>
    <xf numFmtId="0" fontId="1" fillId="2" borderId="26" xfId="0" applyFont="1" applyFill="1" applyBorder="1" applyAlignment="1">
      <alignment/>
    </xf>
    <xf numFmtId="0" fontId="1" fillId="2" borderId="27" xfId="0" applyFont="1" applyFill="1" applyBorder="1" applyAlignment="1">
      <alignment/>
    </xf>
    <xf numFmtId="0" fontId="1" fillId="2" borderId="28" xfId="0" applyFont="1" applyFill="1" applyBorder="1" applyAlignment="1">
      <alignment horizontal="center"/>
    </xf>
    <xf numFmtId="0" fontId="1" fillId="2" borderId="29" xfId="0" applyFont="1" applyFill="1" applyBorder="1" applyAlignment="1">
      <alignment horizontal="center"/>
    </xf>
    <xf numFmtId="0" fontId="0" fillId="2" borderId="30" xfId="0" applyFill="1" applyBorder="1" applyAlignment="1">
      <alignment vertical="center"/>
    </xf>
    <xf numFmtId="0" fontId="0" fillId="2" borderId="31" xfId="0" applyFill="1" applyBorder="1" applyAlignment="1">
      <alignment vertical="center"/>
    </xf>
    <xf numFmtId="0" fontId="1" fillId="2" borderId="32" xfId="0" applyFont="1" applyFill="1" applyBorder="1" applyAlignment="1">
      <alignment vertical="center"/>
    </xf>
    <xf numFmtId="0" fontId="1" fillId="2" borderId="32" xfId="0" applyFont="1" applyFill="1" applyBorder="1" applyAlignment="1">
      <alignment/>
    </xf>
    <xf numFmtId="0" fontId="0" fillId="3" borderId="33" xfId="0" applyFill="1" applyBorder="1" applyAlignment="1">
      <alignment/>
    </xf>
    <xf numFmtId="14" fontId="0" fillId="3" borderId="12" xfId="0" applyNumberFormat="1" applyFill="1" applyBorder="1" applyAlignment="1">
      <alignment/>
    </xf>
    <xf numFmtId="0" fontId="0" fillId="3" borderId="13" xfId="0" applyFont="1" applyFill="1" applyBorder="1" applyAlignment="1">
      <alignment/>
    </xf>
    <xf numFmtId="2" fontId="0" fillId="3" borderId="13" xfId="0" applyNumberFormat="1" applyFill="1" applyBorder="1" applyAlignment="1">
      <alignment/>
    </xf>
    <xf numFmtId="1" fontId="0" fillId="3" borderId="13" xfId="0" applyNumberFormat="1" applyFill="1" applyBorder="1" applyAlignment="1">
      <alignment/>
    </xf>
    <xf numFmtId="0" fontId="0" fillId="2" borderId="34" xfId="0" applyFill="1" applyBorder="1" applyAlignment="1">
      <alignment wrapText="1"/>
    </xf>
    <xf numFmtId="0" fontId="0" fillId="3" borderId="35" xfId="0" applyFill="1" applyBorder="1" applyAlignment="1">
      <alignment wrapText="1"/>
    </xf>
    <xf numFmtId="0" fontId="0" fillId="3" borderId="36" xfId="0" applyFill="1" applyBorder="1" applyAlignment="1">
      <alignment wrapText="1"/>
    </xf>
    <xf numFmtId="0" fontId="0" fillId="3" borderId="36" xfId="0" applyFill="1" applyBorder="1" applyAlignment="1">
      <alignment/>
    </xf>
    <xf numFmtId="0" fontId="0" fillId="3" borderId="37" xfId="0" applyFill="1" applyBorder="1" applyAlignment="1">
      <alignment wrapText="1"/>
    </xf>
    <xf numFmtId="0" fontId="0" fillId="3" borderId="34" xfId="0" applyFill="1" applyBorder="1" applyAlignment="1">
      <alignment wrapText="1"/>
    </xf>
    <xf numFmtId="0" fontId="0" fillId="3" borderId="34" xfId="0" applyFill="1" applyBorder="1" applyAlignment="1">
      <alignment/>
    </xf>
    <xf numFmtId="0" fontId="1" fillId="2" borderId="38" xfId="0" applyFont="1" applyFill="1" applyBorder="1" applyAlignment="1">
      <alignment/>
    </xf>
    <xf numFmtId="0" fontId="0" fillId="3" borderId="39" xfId="0" applyFill="1" applyBorder="1" applyAlignment="1">
      <alignment wrapText="1"/>
    </xf>
    <xf numFmtId="0" fontId="0" fillId="3" borderId="40" xfId="0" applyFill="1" applyBorder="1" applyAlignment="1">
      <alignment wrapText="1"/>
    </xf>
    <xf numFmtId="0" fontId="1" fillId="2" borderId="41"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xf>
    <xf numFmtId="0" fontId="0" fillId="3" borderId="43" xfId="0" applyFill="1" applyBorder="1" applyAlignment="1">
      <alignment wrapText="1"/>
    </xf>
    <xf numFmtId="0" fontId="0" fillId="3" borderId="44" xfId="0" applyFill="1" applyBorder="1" applyAlignment="1">
      <alignment wrapText="1"/>
    </xf>
    <xf numFmtId="0" fontId="0" fillId="3" borderId="45" xfId="0" applyFill="1" applyBorder="1" applyAlignment="1">
      <alignment wrapText="1"/>
    </xf>
    <xf numFmtId="0" fontId="0" fillId="2" borderId="35" xfId="0" applyFill="1" applyBorder="1" applyAlignment="1">
      <alignment/>
    </xf>
    <xf numFmtId="0" fontId="0" fillId="2" borderId="36" xfId="0" applyFill="1" applyBorder="1" applyAlignment="1">
      <alignment/>
    </xf>
    <xf numFmtId="0" fontId="0" fillId="2" borderId="39" xfId="0" applyFill="1" applyBorder="1" applyAlignment="1">
      <alignment/>
    </xf>
    <xf numFmtId="0" fontId="0" fillId="2" borderId="41" xfId="0" applyFill="1" applyBorder="1" applyAlignment="1">
      <alignment/>
    </xf>
    <xf numFmtId="0" fontId="6" fillId="4" borderId="19" xfId="0" applyFont="1" applyFill="1" applyBorder="1" applyAlignment="1">
      <alignment/>
    </xf>
    <xf numFmtId="0" fontId="14" fillId="3" borderId="11" xfId="0" applyFont="1" applyFill="1" applyBorder="1" applyAlignment="1">
      <alignment/>
    </xf>
    <xf numFmtId="0" fontId="14" fillId="3" borderId="6" xfId="0" applyFont="1" applyFill="1" applyBorder="1" applyAlignment="1">
      <alignment/>
    </xf>
    <xf numFmtId="0" fontId="13" fillId="3" borderId="6" xfId="0" applyFont="1" applyFill="1" applyBorder="1" applyAlignment="1">
      <alignment/>
    </xf>
    <xf numFmtId="0" fontId="14" fillId="3" borderId="16" xfId="0" applyFont="1" applyFill="1" applyBorder="1" applyAlignment="1">
      <alignment/>
    </xf>
    <xf numFmtId="0" fontId="14" fillId="2" borderId="11" xfId="0" applyNumberFormat="1" applyFont="1" applyFill="1" applyBorder="1" applyAlignment="1">
      <alignment horizontal="right"/>
    </xf>
    <xf numFmtId="0" fontId="1" fillId="2" borderId="46" xfId="0" applyFont="1" applyFill="1" applyBorder="1" applyAlignment="1">
      <alignment horizontal="center"/>
    </xf>
    <xf numFmtId="0" fontId="1" fillId="2" borderId="47" xfId="0" applyFont="1" applyFill="1" applyBorder="1" applyAlignment="1">
      <alignment horizontal="center"/>
    </xf>
    <xf numFmtId="0" fontId="12" fillId="0" borderId="0" xfId="0" applyFont="1" applyAlignment="1">
      <alignment horizontal="center" vertical="center"/>
    </xf>
    <xf numFmtId="0" fontId="12" fillId="0" borderId="48" xfId="0" applyFont="1" applyBorder="1" applyAlignment="1">
      <alignment horizontal="center" vertical="center"/>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0" fillId="2" borderId="34" xfId="0" applyFont="1" applyFill="1" applyBorder="1" applyAlignment="1">
      <alignment wrapText="1"/>
    </xf>
    <xf numFmtId="0" fontId="0" fillId="2" borderId="38" xfId="0" applyFont="1" applyFill="1" applyBorder="1" applyAlignment="1">
      <alignment wrapText="1"/>
    </xf>
    <xf numFmtId="0" fontId="0" fillId="2" borderId="42" xfId="0" applyFont="1" applyFill="1" applyBorder="1" applyAlignment="1">
      <alignment wrapText="1"/>
    </xf>
    <xf numFmtId="0" fontId="0" fillId="2" borderId="51" xfId="0" applyFill="1" applyBorder="1" applyAlignment="1">
      <alignment/>
    </xf>
    <xf numFmtId="0" fontId="0" fillId="2" borderId="52" xfId="0" applyFill="1" applyBorder="1" applyAlignment="1">
      <alignment/>
    </xf>
    <xf numFmtId="0" fontId="0" fillId="2" borderId="53" xfId="0" applyFill="1" applyBorder="1" applyAlignment="1">
      <alignment/>
    </xf>
    <xf numFmtId="0" fontId="1" fillId="2" borderId="54" xfId="0" applyFont="1" applyFill="1" applyBorder="1" applyAlignment="1">
      <alignment horizontal="center" vertical="center"/>
    </xf>
    <xf numFmtId="0" fontId="0" fillId="2" borderId="21" xfId="0" applyFont="1" applyFill="1" applyBorder="1" applyAlignment="1">
      <alignment wrapText="1"/>
    </xf>
    <xf numFmtId="0" fontId="0" fillId="2" borderId="48" xfId="0" applyFont="1" applyFill="1" applyBorder="1" applyAlignment="1">
      <alignment wrapText="1"/>
    </xf>
    <xf numFmtId="0" fontId="0" fillId="2" borderId="55" xfId="0" applyFont="1" applyFill="1" applyBorder="1" applyAlignment="1">
      <alignment wrapText="1"/>
    </xf>
    <xf numFmtId="0" fontId="0" fillId="2" borderId="18" xfId="0" applyFill="1" applyBorder="1" applyAlignment="1">
      <alignment/>
    </xf>
    <xf numFmtId="0" fontId="0" fillId="2" borderId="56" xfId="0" applyFill="1" applyBorder="1" applyAlignment="1">
      <alignment/>
    </xf>
    <xf numFmtId="0" fontId="0" fillId="5" borderId="22" xfId="0" applyFont="1" applyFill="1" applyBorder="1" applyAlignment="1">
      <alignment horizontal="center"/>
    </xf>
    <xf numFmtId="0" fontId="0" fillId="6" borderId="12" xfId="0" applyFill="1" applyBorder="1" applyAlignment="1">
      <alignment/>
    </xf>
    <xf numFmtId="0" fontId="0" fillId="6" borderId="13" xfId="0" applyFill="1" applyBorder="1" applyAlignment="1">
      <alignment/>
    </xf>
    <xf numFmtId="0" fontId="0" fillId="6" borderId="22" xfId="0" applyFont="1" applyFill="1" applyBorder="1" applyAlignment="1">
      <alignment horizontal="center"/>
    </xf>
    <xf numFmtId="0" fontId="0" fillId="6" borderId="57" xfId="0" applyFill="1" applyBorder="1" applyAlignment="1">
      <alignment/>
    </xf>
    <xf numFmtId="0" fontId="0" fillId="6" borderId="33" xfId="0" applyFill="1" applyBorder="1" applyAlignment="1">
      <alignment/>
    </xf>
    <xf numFmtId="0" fontId="0" fillId="7" borderId="17"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22" xfId="0" applyFont="1" applyFill="1" applyBorder="1" applyAlignment="1">
      <alignment horizontal="center"/>
    </xf>
    <xf numFmtId="0" fontId="0" fillId="5" borderId="12" xfId="0" applyFill="1" applyBorder="1" applyAlignment="1">
      <alignment/>
    </xf>
    <xf numFmtId="0" fontId="0" fillId="5" borderId="13" xfId="0" applyFill="1" applyBorder="1" applyAlignment="1">
      <alignment/>
    </xf>
    <xf numFmtId="0" fontId="0" fillId="8" borderId="35" xfId="0" applyFill="1" applyBorder="1" applyAlignment="1">
      <alignment/>
    </xf>
    <xf numFmtId="0" fontId="0" fillId="8" borderId="37" xfId="0" applyFill="1" applyBorder="1" applyAlignment="1">
      <alignment/>
    </xf>
    <xf numFmtId="0" fontId="0" fillId="8" borderId="41" xfId="0" applyFill="1" applyBorder="1" applyAlignment="1">
      <alignment/>
    </xf>
    <xf numFmtId="0" fontId="0" fillId="2" borderId="58" xfId="0" applyFill="1" applyBorder="1" applyAlignment="1">
      <alignment/>
    </xf>
    <xf numFmtId="0" fontId="0" fillId="2" borderId="38" xfId="0" applyFill="1" applyBorder="1" applyAlignment="1">
      <alignment/>
    </xf>
    <xf numFmtId="0" fontId="0" fillId="2" borderId="42" xfId="0" applyFill="1" applyBorder="1" applyAlignment="1">
      <alignment/>
    </xf>
    <xf numFmtId="0" fontId="0" fillId="6" borderId="59" xfId="0" applyFill="1" applyBorder="1" applyAlignment="1">
      <alignment/>
    </xf>
    <xf numFmtId="0" fontId="0" fillId="5" borderId="60" xfId="0" applyFill="1" applyBorder="1" applyAlignment="1">
      <alignment/>
    </xf>
    <xf numFmtId="0" fontId="0" fillId="5" borderId="59" xfId="0" applyFill="1" applyBorder="1" applyAlignment="1">
      <alignment/>
    </xf>
    <xf numFmtId="0" fontId="0" fillId="2" borderId="11" xfId="0" applyFont="1" applyFill="1" applyBorder="1" applyAlignment="1">
      <alignment horizontal="right" wrapText="1"/>
    </xf>
    <xf numFmtId="0" fontId="0" fillId="2" borderId="6" xfId="0" applyFont="1" applyFill="1" applyBorder="1" applyAlignment="1">
      <alignment horizontal="right" wrapText="1"/>
    </xf>
    <xf numFmtId="0" fontId="0" fillId="2"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wrapText="1"/>
    </xf>
    <xf numFmtId="0" fontId="0" fillId="3" borderId="64" xfId="0" applyFill="1" applyBorder="1" applyAlignment="1">
      <alignment wrapText="1"/>
    </xf>
    <xf numFmtId="0" fontId="0" fillId="3" borderId="40" xfId="0" applyFill="1" applyBorder="1" applyAlignment="1">
      <alignment/>
    </xf>
    <xf numFmtId="0" fontId="0" fillId="3" borderId="42" xfId="0" applyFill="1" applyBorder="1" applyAlignment="1">
      <alignment/>
    </xf>
    <xf numFmtId="0" fontId="16" fillId="2" borderId="49" xfId="0" applyFont="1" applyFill="1" applyBorder="1" applyAlignment="1">
      <alignment horizontal="center"/>
    </xf>
    <xf numFmtId="0" fontId="16" fillId="2" borderId="50" xfId="0" applyFont="1" applyFill="1" applyBorder="1" applyAlignment="1">
      <alignment horizont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22" fillId="2" borderId="6" xfId="0" applyFont="1" applyFill="1" applyBorder="1" applyAlignment="1">
      <alignment horizontal="center" vertical="center"/>
    </xf>
    <xf numFmtId="0" fontId="23" fillId="2" borderId="65" xfId="0" applyFont="1" applyFill="1" applyBorder="1" applyAlignment="1">
      <alignment horizontal="center" vertical="center"/>
    </xf>
    <xf numFmtId="0" fontId="1" fillId="2" borderId="16" xfId="0" applyFont="1" applyFill="1" applyBorder="1" applyAlignment="1">
      <alignment horizontal="center" vertical="center"/>
    </xf>
    <xf numFmtId="0" fontId="16" fillId="2" borderId="11" xfId="0" applyFont="1" applyFill="1" applyBorder="1" applyAlignment="1">
      <alignment horizontal="center"/>
    </xf>
    <xf numFmtId="0" fontId="1" fillId="2" borderId="11" xfId="0" applyFont="1" applyFill="1" applyBorder="1" applyAlignment="1">
      <alignment horizontal="center"/>
    </xf>
    <xf numFmtId="0" fontId="1" fillId="2" borderId="25" xfId="0" applyFont="1" applyFill="1" applyBorder="1" applyAlignment="1">
      <alignment horizontal="center"/>
    </xf>
    <xf numFmtId="0" fontId="24" fillId="2" borderId="17" xfId="0" applyFont="1" applyFill="1" applyBorder="1" applyAlignment="1">
      <alignment horizontal="center"/>
    </xf>
    <xf numFmtId="0" fontId="24" fillId="2" borderId="11" xfId="0" applyFont="1" applyFill="1" applyBorder="1" applyAlignment="1">
      <alignment horizontal="center"/>
    </xf>
    <xf numFmtId="0" fontId="24" fillId="2" borderId="15" xfId="0" applyFont="1" applyFill="1" applyBorder="1" applyAlignment="1">
      <alignment horizontal="center"/>
    </xf>
    <xf numFmtId="0" fontId="16" fillId="2" borderId="9" xfId="0" applyFont="1" applyFill="1" applyBorder="1" applyAlignment="1">
      <alignment horizontal="center"/>
    </xf>
    <xf numFmtId="0" fontId="24" fillId="2" borderId="7" xfId="0" applyFont="1" applyFill="1" applyBorder="1" applyAlignment="1">
      <alignment horizontal="center"/>
    </xf>
    <xf numFmtId="0" fontId="24" fillId="2" borderId="6" xfId="0" applyFont="1" applyFill="1" applyBorder="1" applyAlignment="1">
      <alignment horizontal="center"/>
    </xf>
    <xf numFmtId="0" fontId="24" fillId="2" borderId="16" xfId="0" applyFont="1" applyFill="1" applyBorder="1" applyAlignment="1">
      <alignment horizontal="center"/>
    </xf>
    <xf numFmtId="0" fontId="16" fillId="2" borderId="66" xfId="0" applyFont="1" applyFill="1" applyBorder="1" applyAlignment="1">
      <alignment horizontal="center"/>
    </xf>
    <xf numFmtId="0" fontId="16" fillId="2" borderId="21" xfId="0" applyFont="1" applyFill="1" applyBorder="1" applyAlignment="1">
      <alignment horizontal="center"/>
    </xf>
    <xf numFmtId="0" fontId="16" fillId="2" borderId="67" xfId="0" applyFont="1" applyFill="1" applyBorder="1" applyAlignment="1">
      <alignment horizontal="center"/>
    </xf>
    <xf numFmtId="0" fontId="16" fillId="2" borderId="0" xfId="0" applyFont="1" applyFill="1" applyBorder="1" applyAlignment="1">
      <alignment horizontal="center"/>
    </xf>
    <xf numFmtId="0" fontId="16" fillId="2" borderId="68" xfId="0" applyFont="1" applyFill="1" applyBorder="1" applyAlignment="1">
      <alignment horizontal="center"/>
    </xf>
    <xf numFmtId="0" fontId="16" fillId="2" borderId="48" xfId="0" applyFont="1" applyFill="1" applyBorder="1" applyAlignment="1">
      <alignment horizontal="center"/>
    </xf>
    <xf numFmtId="0" fontId="16" fillId="2" borderId="69" xfId="0" applyFont="1" applyFill="1" applyBorder="1" applyAlignment="1">
      <alignment horizontal="center"/>
    </xf>
    <xf numFmtId="0" fontId="0" fillId="8" borderId="36" xfId="0" applyFill="1" applyBorder="1" applyAlignment="1">
      <alignment/>
    </xf>
    <xf numFmtId="0" fontId="0" fillId="8" borderId="34" xfId="0" applyFill="1" applyBorder="1" applyAlignment="1">
      <alignment/>
    </xf>
    <xf numFmtId="0" fontId="0" fillId="8" borderId="38" xfId="0" applyFill="1" applyBorder="1" applyAlignment="1">
      <alignment/>
    </xf>
    <xf numFmtId="0" fontId="0" fillId="5" borderId="34" xfId="0" applyFill="1" applyBorder="1" applyAlignment="1">
      <alignment wrapText="1"/>
    </xf>
    <xf numFmtId="0" fontId="0" fillId="5" borderId="70" xfId="0" applyFont="1" applyFill="1" applyBorder="1" applyAlignment="1">
      <alignment wrapText="1"/>
    </xf>
    <xf numFmtId="49" fontId="24" fillId="5" borderId="12" xfId="0" applyNumberFormat="1" applyFont="1" applyFill="1" applyBorder="1" applyAlignment="1">
      <alignment horizontal="center" wrapText="1"/>
    </xf>
    <xf numFmtId="0" fontId="24" fillId="5" borderId="13" xfId="0" applyFont="1" applyFill="1" applyBorder="1" applyAlignment="1">
      <alignment horizontal="center" wrapText="1"/>
    </xf>
    <xf numFmtId="49" fontId="24" fillId="5" borderId="13" xfId="0" applyNumberFormat="1" applyFont="1" applyFill="1" applyBorder="1" applyAlignment="1">
      <alignment horizontal="center" wrapText="1"/>
    </xf>
    <xf numFmtId="0" fontId="24" fillId="5" borderId="14" xfId="0" applyFont="1" applyFill="1" applyBorder="1" applyAlignment="1">
      <alignment horizontal="center" wrapText="1"/>
    </xf>
    <xf numFmtId="0" fontId="24" fillId="5" borderId="12" xfId="0" applyFont="1" applyFill="1" applyBorder="1" applyAlignment="1">
      <alignment horizontal="center" wrapText="1"/>
    </xf>
    <xf numFmtId="0" fontId="24" fillId="5" borderId="22" xfId="0" applyFont="1" applyFill="1" applyBorder="1" applyAlignment="1">
      <alignment horizontal="center" wrapText="1"/>
    </xf>
    <xf numFmtId="0" fontId="0" fillId="5" borderId="71" xfId="0" applyFill="1" applyBorder="1" applyAlignment="1">
      <alignment/>
    </xf>
    <xf numFmtId="0" fontId="14" fillId="9" borderId="6" xfId="0" applyFont="1" applyFill="1" applyBorder="1" applyAlignment="1">
      <alignment/>
    </xf>
    <xf numFmtId="0" fontId="24" fillId="6" borderId="14" xfId="0" applyFont="1" applyFill="1" applyBorder="1" applyAlignment="1">
      <alignment horizontal="center" wrapText="1"/>
    </xf>
    <xf numFmtId="0" fontId="0" fillId="9" borderId="59" xfId="0" applyFill="1" applyBorder="1" applyAlignment="1">
      <alignment/>
    </xf>
    <xf numFmtId="0" fontId="0" fillId="10" borderId="59" xfId="0" applyFill="1" applyBorder="1" applyAlignment="1">
      <alignment/>
    </xf>
    <xf numFmtId="0" fontId="0" fillId="5" borderId="17" xfId="0" applyFill="1" applyBorder="1" applyAlignment="1">
      <alignment/>
    </xf>
    <xf numFmtId="0" fontId="0" fillId="5" borderId="11" xfId="0" applyFill="1" applyBorder="1" applyAlignment="1">
      <alignment/>
    </xf>
    <xf numFmtId="2" fontId="0" fillId="5" borderId="11" xfId="0" applyNumberFormat="1" applyFont="1" applyFill="1" applyBorder="1" applyAlignment="1">
      <alignment/>
    </xf>
    <xf numFmtId="1" fontId="0" fillId="5" borderId="11" xfId="0" applyNumberFormat="1" applyFill="1" applyBorder="1" applyAlignment="1">
      <alignment horizontal="center"/>
    </xf>
    <xf numFmtId="0" fontId="0" fillId="5" borderId="11" xfId="0" applyFill="1" applyBorder="1" applyAlignment="1">
      <alignment horizontal="center"/>
    </xf>
    <xf numFmtId="0" fontId="0" fillId="5" borderId="15" xfId="0" applyFill="1" applyBorder="1" applyAlignment="1">
      <alignment/>
    </xf>
    <xf numFmtId="2" fontId="0" fillId="6" borderId="13" xfId="0" applyNumberFormat="1" applyFont="1" applyFill="1" applyBorder="1" applyAlignment="1">
      <alignment/>
    </xf>
    <xf numFmtId="1" fontId="0" fillId="6" borderId="13" xfId="0" applyNumberFormat="1"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xf>
    <xf numFmtId="0" fontId="1" fillId="2" borderId="16" xfId="0" applyFont="1" applyFill="1" applyBorder="1" applyAlignment="1">
      <alignment horizontal="center"/>
    </xf>
    <xf numFmtId="0" fontId="1" fillId="9" borderId="7" xfId="0" applyFont="1" applyFill="1" applyBorder="1" applyAlignment="1">
      <alignment/>
    </xf>
    <xf numFmtId="0" fontId="14" fillId="9" borderId="11" xfId="0" applyFont="1" applyFill="1" applyBorder="1" applyAlignment="1">
      <alignment/>
    </xf>
    <xf numFmtId="2" fontId="0" fillId="5" borderId="13" xfId="0" applyNumberFormat="1" applyFont="1" applyFill="1" applyBorder="1" applyAlignment="1">
      <alignment/>
    </xf>
    <xf numFmtId="1" fontId="0" fillId="5" borderId="13" xfId="0" applyNumberFormat="1"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xf>
    <xf numFmtId="0" fontId="14" fillId="9" borderId="15" xfId="0" applyFont="1" applyFill="1" applyBorder="1" applyAlignment="1">
      <alignment/>
    </xf>
    <xf numFmtId="0" fontId="0" fillId="11" borderId="34" xfId="0" applyFill="1" applyBorder="1" applyAlignment="1">
      <alignment wrapText="1"/>
    </xf>
    <xf numFmtId="0" fontId="0" fillId="11" borderId="70" xfId="0" applyFont="1" applyFill="1" applyBorder="1" applyAlignment="1">
      <alignment wrapText="1"/>
    </xf>
    <xf numFmtId="0" fontId="0" fillId="11" borderId="59" xfId="0" applyFont="1" applyFill="1" applyBorder="1" applyAlignment="1">
      <alignment wrapText="1"/>
    </xf>
    <xf numFmtId="0" fontId="8" fillId="11" borderId="72" xfId="0" applyNumberFormat="1" applyFont="1" applyFill="1" applyBorder="1" applyAlignment="1">
      <alignment horizontal="center"/>
    </xf>
    <xf numFmtId="0" fontId="6" fillId="11" borderId="13" xfId="0" applyNumberFormat="1" applyFont="1" applyFill="1" applyBorder="1" applyAlignment="1">
      <alignment horizontal="center"/>
    </xf>
    <xf numFmtId="0" fontId="6" fillId="12" borderId="73" xfId="0" applyFont="1" applyFill="1" applyBorder="1" applyAlignment="1">
      <alignment horizontal="center"/>
    </xf>
    <xf numFmtId="0" fontId="6" fillId="11" borderId="74" xfId="0" applyFont="1" applyFill="1" applyBorder="1" applyAlignment="1">
      <alignment/>
    </xf>
    <xf numFmtId="0" fontId="6" fillId="11" borderId="75" xfId="0" applyFont="1" applyFill="1" applyBorder="1" applyAlignment="1">
      <alignment horizontal="center"/>
    </xf>
    <xf numFmtId="0" fontId="6" fillId="11" borderId="18" xfId="0" applyFont="1" applyFill="1" applyBorder="1" applyAlignment="1">
      <alignment/>
    </xf>
    <xf numFmtId="0" fontId="6" fillId="11" borderId="12" xfId="0" applyFont="1" applyFill="1" applyBorder="1" applyAlignment="1">
      <alignment/>
    </xf>
    <xf numFmtId="0" fontId="6" fillId="11" borderId="14" xfId="0" applyFont="1" applyFill="1" applyBorder="1" applyAlignment="1">
      <alignment horizontal="center"/>
    </xf>
    <xf numFmtId="0" fontId="0" fillId="11" borderId="13" xfId="0" applyFill="1" applyBorder="1" applyAlignment="1">
      <alignment/>
    </xf>
    <xf numFmtId="0" fontId="0" fillId="11" borderId="14" xfId="0" applyFill="1" applyBorder="1" applyAlignment="1">
      <alignment/>
    </xf>
    <xf numFmtId="1" fontId="0" fillId="11" borderId="13" xfId="0" applyNumberFormat="1" applyFill="1" applyBorder="1" applyAlignment="1">
      <alignment horizontal="center"/>
    </xf>
    <xf numFmtId="0" fontId="6" fillId="11" borderId="72" xfId="0" applyFont="1" applyFill="1" applyBorder="1" applyAlignment="1">
      <alignment/>
    </xf>
    <xf numFmtId="0" fontId="0" fillId="11" borderId="12" xfId="0" applyFill="1" applyBorder="1" applyAlignment="1">
      <alignment horizontal="center"/>
    </xf>
    <xf numFmtId="0" fontId="8" fillId="11" borderId="14" xfId="0" applyFont="1" applyFill="1" applyBorder="1" applyAlignment="1">
      <alignment horizontal="center"/>
    </xf>
    <xf numFmtId="0" fontId="24" fillId="11" borderId="14" xfId="0" applyFont="1" applyFill="1" applyBorder="1" applyAlignment="1">
      <alignment horizontal="center" wrapText="1"/>
    </xf>
    <xf numFmtId="165" fontId="0" fillId="11" borderId="14" xfId="0" applyNumberFormat="1" applyFill="1" applyBorder="1" applyAlignment="1">
      <alignment/>
    </xf>
    <xf numFmtId="0" fontId="0" fillId="5" borderId="41" xfId="0" applyFill="1" applyBorder="1" applyAlignment="1">
      <alignment/>
    </xf>
    <xf numFmtId="0" fontId="0" fillId="5" borderId="76" xfId="0" applyFont="1" applyFill="1" applyBorder="1" applyAlignment="1">
      <alignment wrapText="1"/>
    </xf>
    <xf numFmtId="0" fontId="1" fillId="9" borderId="6" xfId="0" applyFont="1" applyFill="1" applyBorder="1" applyAlignment="1">
      <alignment/>
    </xf>
    <xf numFmtId="0" fontId="1" fillId="11" borderId="18" xfId="0" applyFont="1" applyFill="1" applyBorder="1" applyAlignment="1">
      <alignment/>
    </xf>
    <xf numFmtId="0" fontId="14" fillId="6" borderId="6" xfId="0" applyFont="1" applyFill="1" applyBorder="1" applyAlignment="1">
      <alignment/>
    </xf>
    <xf numFmtId="0" fontId="13" fillId="6" borderId="11" xfId="0" applyFont="1" applyFill="1" applyBorder="1" applyAlignment="1">
      <alignment/>
    </xf>
    <xf numFmtId="0" fontId="13" fillId="9" borderId="6" xfId="0" applyFont="1" applyFill="1" applyBorder="1" applyAlignment="1">
      <alignment/>
    </xf>
    <xf numFmtId="0" fontId="0" fillId="11" borderId="36" xfId="0" applyFill="1" applyBorder="1" applyAlignment="1">
      <alignment wrapText="1"/>
    </xf>
    <xf numFmtId="0" fontId="0" fillId="11" borderId="77" xfId="0" applyFont="1" applyFill="1" applyBorder="1" applyAlignment="1">
      <alignment wrapText="1"/>
    </xf>
    <xf numFmtId="0" fontId="0" fillId="11" borderId="60" xfId="0" applyFont="1" applyFill="1" applyBorder="1" applyAlignment="1">
      <alignment wrapText="1"/>
    </xf>
    <xf numFmtId="0" fontId="8" fillId="11" borderId="78" xfId="0" applyNumberFormat="1" applyFont="1" applyFill="1" applyBorder="1" applyAlignment="1">
      <alignment horizontal="center"/>
    </xf>
    <xf numFmtId="0" fontId="6" fillId="11" borderId="79" xfId="0" applyNumberFormat="1" applyFont="1" applyFill="1" applyBorder="1" applyAlignment="1">
      <alignment horizontal="center"/>
    </xf>
    <xf numFmtId="0" fontId="6" fillId="11" borderId="80" xfId="0" applyNumberFormat="1" applyFont="1" applyFill="1" applyBorder="1" applyAlignment="1">
      <alignment horizontal="center"/>
    </xf>
    <xf numFmtId="0" fontId="6" fillId="11" borderId="79" xfId="0" applyNumberFormat="1" applyFont="1" applyFill="1" applyBorder="1" applyAlignment="1">
      <alignment/>
    </xf>
    <xf numFmtId="0" fontId="6" fillId="11" borderId="81" xfId="0" applyNumberFormat="1" applyFont="1" applyFill="1" applyBorder="1" applyAlignment="1">
      <alignment horizontal="center"/>
    </xf>
    <xf numFmtId="0" fontId="6" fillId="12" borderId="82" xfId="0" applyFont="1" applyFill="1" applyBorder="1" applyAlignment="1">
      <alignment horizontal="center"/>
    </xf>
    <xf numFmtId="0" fontId="6" fillId="11" borderId="17" xfId="0" applyFont="1" applyFill="1" applyBorder="1" applyAlignment="1">
      <alignment/>
    </xf>
    <xf numFmtId="0" fontId="6" fillId="11" borderId="25" xfId="0" applyFont="1" applyFill="1" applyBorder="1" applyAlignment="1">
      <alignment horizontal="center"/>
    </xf>
    <xf numFmtId="0" fontId="6" fillId="11" borderId="20" xfId="0" applyFont="1" applyFill="1" applyBorder="1" applyAlignment="1">
      <alignment/>
    </xf>
    <xf numFmtId="0" fontId="6" fillId="11" borderId="15" xfId="0" applyFont="1" applyFill="1" applyBorder="1" applyAlignment="1">
      <alignment/>
    </xf>
    <xf numFmtId="0" fontId="0" fillId="11" borderId="11" xfId="0" applyFill="1" applyBorder="1" applyAlignment="1">
      <alignment/>
    </xf>
    <xf numFmtId="0" fontId="0" fillId="11" borderId="15" xfId="0" applyFill="1" applyBorder="1" applyAlignment="1">
      <alignment/>
    </xf>
    <xf numFmtId="1" fontId="0" fillId="11" borderId="11" xfId="0" applyNumberFormat="1" applyFill="1" applyBorder="1" applyAlignment="1">
      <alignment horizontal="center"/>
    </xf>
    <xf numFmtId="0" fontId="0" fillId="11" borderId="15" xfId="0" applyFill="1" applyBorder="1" applyAlignment="1">
      <alignment horizontal="center"/>
    </xf>
    <xf numFmtId="0" fontId="6" fillId="11" borderId="13" xfId="0" applyNumberFormat="1" applyFont="1" applyFill="1" applyBorder="1" applyAlignment="1">
      <alignment/>
    </xf>
    <xf numFmtId="0" fontId="6" fillId="13" borderId="22" xfId="0" applyNumberFormat="1" applyFont="1" applyFill="1" applyBorder="1" applyAlignment="1">
      <alignment horizontal="center"/>
    </xf>
    <xf numFmtId="0" fontId="6" fillId="14" borderId="73" xfId="0" applyFont="1" applyFill="1" applyBorder="1" applyAlignment="1">
      <alignment horizontal="center"/>
    </xf>
    <xf numFmtId="0" fontId="6" fillId="13" borderId="74" xfId="0" applyFont="1" applyFill="1" applyBorder="1" applyAlignment="1">
      <alignment/>
    </xf>
    <xf numFmtId="0" fontId="8" fillId="13" borderId="75" xfId="0" applyFont="1" applyFill="1" applyBorder="1" applyAlignment="1">
      <alignment horizontal="center"/>
    </xf>
    <xf numFmtId="0" fontId="6" fillId="13" borderId="18" xfId="0" applyFont="1" applyFill="1" applyBorder="1" applyAlignment="1">
      <alignment/>
    </xf>
    <xf numFmtId="0" fontId="6" fillId="13" borderId="12" xfId="0" applyFont="1" applyFill="1" applyBorder="1" applyAlignment="1">
      <alignment/>
    </xf>
    <xf numFmtId="0" fontId="6" fillId="13" borderId="14" xfId="0" applyFont="1" applyFill="1" applyBorder="1" applyAlignment="1">
      <alignment horizontal="center"/>
    </xf>
    <xf numFmtId="0" fontId="0" fillId="13" borderId="13" xfId="0" applyFill="1" applyBorder="1" applyAlignment="1">
      <alignment/>
    </xf>
    <xf numFmtId="0" fontId="0" fillId="13" borderId="14" xfId="0" applyFill="1" applyBorder="1" applyAlignment="1">
      <alignment horizontal="center"/>
    </xf>
    <xf numFmtId="1" fontId="0" fillId="13" borderId="13" xfId="0" applyNumberFormat="1" applyFill="1" applyBorder="1" applyAlignment="1">
      <alignment horizontal="center"/>
    </xf>
    <xf numFmtId="0" fontId="0" fillId="13" borderId="12" xfId="0" applyFill="1" applyBorder="1" applyAlignment="1">
      <alignment horizontal="center"/>
    </xf>
    <xf numFmtId="0" fontId="6" fillId="13" borderId="72" xfId="0" applyFont="1" applyFill="1" applyBorder="1" applyAlignment="1">
      <alignment/>
    </xf>
    <xf numFmtId="0" fontId="8" fillId="13" borderId="14" xfId="0" applyFont="1" applyFill="1" applyBorder="1" applyAlignment="1">
      <alignment horizontal="center"/>
    </xf>
    <xf numFmtId="0" fontId="1" fillId="9" borderId="11" xfId="0" applyFont="1" applyFill="1" applyBorder="1" applyAlignment="1">
      <alignment/>
    </xf>
    <xf numFmtId="0" fontId="6" fillId="11" borderId="12" xfId="0" applyFont="1" applyFill="1" applyBorder="1" applyAlignment="1">
      <alignment horizontal="center"/>
    </xf>
    <xf numFmtId="0" fontId="24" fillId="9" borderId="14" xfId="0" applyFont="1" applyFill="1" applyBorder="1" applyAlignment="1">
      <alignment horizontal="center" wrapText="1"/>
    </xf>
    <xf numFmtId="0" fontId="6" fillId="6" borderId="18" xfId="0" applyFont="1" applyFill="1" applyBorder="1" applyAlignment="1">
      <alignment horizontal="center"/>
    </xf>
    <xf numFmtId="0" fontId="14" fillId="2" borderId="65" xfId="0" applyNumberFormat="1" applyFont="1" applyFill="1" applyBorder="1" applyAlignment="1">
      <alignment horizontal="right"/>
    </xf>
    <xf numFmtId="0" fontId="0" fillId="6" borderId="34" xfId="0" applyFill="1" applyBorder="1" applyAlignment="1">
      <alignment wrapText="1"/>
    </xf>
    <xf numFmtId="0" fontId="0" fillId="6" borderId="70" xfId="0" applyFont="1" applyFill="1" applyBorder="1" applyAlignment="1">
      <alignment wrapText="1"/>
    </xf>
    <xf numFmtId="0" fontId="24" fillId="6" borderId="12" xfId="0" applyFont="1" applyFill="1" applyBorder="1" applyAlignment="1">
      <alignment horizontal="center" wrapText="1"/>
    </xf>
    <xf numFmtId="0" fontId="24" fillId="6" borderId="13" xfId="0" applyFont="1" applyFill="1" applyBorder="1" applyAlignment="1">
      <alignment horizontal="center" wrapText="1"/>
    </xf>
    <xf numFmtId="0" fontId="24" fillId="6" borderId="22" xfId="0" applyFont="1" applyFill="1" applyBorder="1" applyAlignment="1">
      <alignment horizontal="center" wrapText="1"/>
    </xf>
    <xf numFmtId="49" fontId="24" fillId="6" borderId="12" xfId="0" applyNumberFormat="1" applyFont="1" applyFill="1" applyBorder="1" applyAlignment="1">
      <alignment horizontal="center" wrapText="1"/>
    </xf>
    <xf numFmtId="49" fontId="24" fillId="6" borderId="13" xfId="0" applyNumberFormat="1" applyFont="1" applyFill="1" applyBorder="1" applyAlignment="1">
      <alignment horizontal="center" wrapText="1"/>
    </xf>
    <xf numFmtId="0" fontId="6" fillId="11" borderId="22" xfId="0" applyNumberFormat="1" applyFont="1" applyFill="1" applyBorder="1" applyAlignment="1">
      <alignment horizontal="center"/>
    </xf>
    <xf numFmtId="0" fontId="0" fillId="11" borderId="14" xfId="0" applyFill="1" applyBorder="1" applyAlignment="1">
      <alignment horizontal="center"/>
    </xf>
    <xf numFmtId="0" fontId="6" fillId="11" borderId="14" xfId="0" applyFont="1" applyFill="1" applyBorder="1" applyAlignment="1">
      <alignment/>
    </xf>
    <xf numFmtId="0" fontId="1" fillId="9" borderId="17" xfId="0" applyFont="1" applyFill="1" applyBorder="1" applyAlignment="1">
      <alignment/>
    </xf>
    <xf numFmtId="0" fontId="13" fillId="9" borderId="11" xfId="0" applyFont="1" applyFill="1" applyBorder="1" applyAlignment="1">
      <alignment/>
    </xf>
    <xf numFmtId="0" fontId="6" fillId="11" borderId="13" xfId="0" applyNumberFormat="1" applyFont="1" applyFill="1" applyBorder="1" applyAlignment="1">
      <alignment/>
    </xf>
    <xf numFmtId="0" fontId="8" fillId="11" borderId="75" xfId="0" applyFont="1" applyFill="1" applyBorder="1" applyAlignment="1">
      <alignment horizontal="center"/>
    </xf>
    <xf numFmtId="0" fontId="0" fillId="11" borderId="17" xfId="0" applyFill="1" applyBorder="1" applyAlignment="1">
      <alignment horizontal="center"/>
    </xf>
    <xf numFmtId="165" fontId="0" fillId="11" borderId="15" xfId="0" applyNumberFormat="1" applyFill="1" applyBorder="1" applyAlignment="1">
      <alignment/>
    </xf>
    <xf numFmtId="0" fontId="1" fillId="11" borderId="20" xfId="0" applyFont="1" applyFill="1" applyBorder="1" applyAlignment="1">
      <alignment/>
    </xf>
    <xf numFmtId="0" fontId="6" fillId="12" borderId="18" xfId="0" applyFont="1" applyFill="1" applyBorder="1" applyAlignment="1">
      <alignment horizontal="center"/>
    </xf>
    <xf numFmtId="0" fontId="0" fillId="6" borderId="12" xfId="0" applyFill="1" applyBorder="1" applyAlignment="1">
      <alignment horizontal="center"/>
    </xf>
    <xf numFmtId="165" fontId="0" fillId="6" borderId="14" xfId="0" applyNumberFormat="1" applyFill="1" applyBorder="1" applyAlignment="1">
      <alignment/>
    </xf>
    <xf numFmtId="0" fontId="6" fillId="11" borderId="22" xfId="0" applyNumberFormat="1" applyFont="1" applyFill="1" applyBorder="1" applyAlignment="1">
      <alignment/>
    </xf>
    <xf numFmtId="0" fontId="0" fillId="11" borderId="18" xfId="0" applyFill="1" applyBorder="1" applyAlignment="1">
      <alignment/>
    </xf>
    <xf numFmtId="0" fontId="8" fillId="11" borderId="74" xfId="0" applyFont="1" applyFill="1" applyBorder="1" applyAlignment="1">
      <alignment/>
    </xf>
    <xf numFmtId="0" fontId="8" fillId="11" borderId="18" xfId="0" applyFont="1" applyFill="1" applyBorder="1" applyAlignment="1">
      <alignment/>
    </xf>
    <xf numFmtId="0" fontId="8" fillId="11" borderId="14" xfId="0" applyFont="1" applyFill="1" applyBorder="1" applyAlignment="1">
      <alignment/>
    </xf>
    <xf numFmtId="0" fontId="6" fillId="11" borderId="18" xfId="0" applyFont="1" applyFill="1" applyBorder="1" applyAlignment="1">
      <alignment horizontal="center"/>
    </xf>
    <xf numFmtId="0" fontId="0" fillId="11" borderId="12" xfId="0" applyFill="1" applyBorder="1" applyAlignment="1">
      <alignment/>
    </xf>
    <xf numFmtId="0" fontId="6" fillId="12" borderId="73" xfId="0" applyFont="1" applyFill="1" applyBorder="1" applyAlignment="1">
      <alignment/>
    </xf>
    <xf numFmtId="0" fontId="0" fillId="2" borderId="83" xfId="0" applyFont="1" applyFill="1" applyBorder="1" applyAlignment="1">
      <alignment wrapText="1"/>
    </xf>
    <xf numFmtId="0" fontId="0" fillId="2" borderId="84" xfId="0" applyFill="1" applyBorder="1" applyAlignment="1">
      <alignment/>
    </xf>
    <xf numFmtId="0" fontId="0" fillId="2" borderId="65" xfId="0" applyFill="1" applyBorder="1" applyAlignment="1">
      <alignment/>
    </xf>
    <xf numFmtId="0" fontId="0" fillId="2" borderId="27" xfId="0" applyFill="1" applyBorder="1" applyAlignment="1">
      <alignment/>
    </xf>
    <xf numFmtId="0" fontId="0" fillId="2" borderId="85" xfId="0" applyFill="1" applyBorder="1" applyAlignment="1">
      <alignment/>
    </xf>
    <xf numFmtId="0" fontId="0" fillId="2" borderId="25" xfId="0" applyFill="1" applyBorder="1" applyAlignment="1">
      <alignment/>
    </xf>
    <xf numFmtId="0" fontId="0" fillId="2" borderId="26" xfId="0" applyFill="1" applyBorder="1" applyAlignment="1">
      <alignment/>
    </xf>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19" xfId="0" applyNumberFormat="1" applyFill="1" applyBorder="1" applyAlignment="1">
      <alignment horizontal="right"/>
    </xf>
    <xf numFmtId="0" fontId="0" fillId="2" borderId="25" xfId="0" applyFill="1" applyBorder="1" applyAlignment="1">
      <alignment horizontal="right"/>
    </xf>
    <xf numFmtId="0" fontId="0" fillId="2" borderId="26" xfId="0" applyFill="1" applyBorder="1" applyAlignment="1">
      <alignment horizontal="right"/>
    </xf>
    <xf numFmtId="0" fontId="0" fillId="2" borderId="19" xfId="0" applyFill="1" applyBorder="1" applyAlignment="1">
      <alignment horizontal="right"/>
    </xf>
    <xf numFmtId="0" fontId="0" fillId="2" borderId="12" xfId="0" applyFill="1" applyBorder="1" applyAlignment="1">
      <alignment horizontal="right"/>
    </xf>
    <xf numFmtId="0" fontId="0" fillId="2" borderId="13" xfId="0" applyFill="1" applyBorder="1" applyAlignment="1">
      <alignment horizontal="right"/>
    </xf>
    <xf numFmtId="1" fontId="0" fillId="2" borderId="13" xfId="0" applyNumberFormat="1" applyFill="1" applyBorder="1" applyAlignment="1">
      <alignment/>
    </xf>
    <xf numFmtId="1" fontId="0" fillId="2" borderId="14" xfId="0" applyNumberFormat="1" applyFill="1" applyBorder="1" applyAlignment="1">
      <alignment/>
    </xf>
    <xf numFmtId="1" fontId="0" fillId="2" borderId="6" xfId="0" applyNumberFormat="1" applyFill="1" applyBorder="1" applyAlignment="1">
      <alignment/>
    </xf>
    <xf numFmtId="1" fontId="0" fillId="2" borderId="16" xfId="0" applyNumberFormat="1" applyFill="1" applyBorder="1" applyAlignment="1">
      <alignment/>
    </xf>
    <xf numFmtId="0" fontId="0" fillId="2" borderId="86" xfId="0" applyFill="1" applyBorder="1" applyAlignment="1">
      <alignment horizontal="right"/>
    </xf>
    <xf numFmtId="0" fontId="0" fillId="0" borderId="27" xfId="0" applyBorder="1" applyAlignment="1">
      <alignment horizontal="right"/>
    </xf>
    <xf numFmtId="0" fontId="0" fillId="0" borderId="24" xfId="0" applyBorder="1" applyAlignment="1">
      <alignment horizontal="right"/>
    </xf>
    <xf numFmtId="0" fontId="0" fillId="2" borderId="87" xfId="0" applyFont="1" applyFill="1" applyBorder="1" applyAlignment="1">
      <alignment wrapText="1"/>
    </xf>
    <xf numFmtId="0" fontId="8" fillId="2" borderId="88" xfId="0" applyNumberFormat="1" applyFont="1" applyFill="1" applyBorder="1" applyAlignment="1">
      <alignment horizontal="right"/>
    </xf>
    <xf numFmtId="0" fontId="8" fillId="2" borderId="26" xfId="0" applyNumberFormat="1" applyFont="1" applyFill="1" applyBorder="1" applyAlignment="1">
      <alignment horizontal="right"/>
    </xf>
    <xf numFmtId="0" fontId="0" fillId="2" borderId="27" xfId="0" applyFill="1" applyBorder="1" applyAlignment="1">
      <alignment horizontal="right"/>
    </xf>
    <xf numFmtId="0" fontId="16" fillId="2" borderId="66"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0" fillId="2" borderId="74" xfId="0" applyFill="1" applyBorder="1" applyAlignment="1">
      <alignment horizontal="right"/>
    </xf>
    <xf numFmtId="0" fontId="0" fillId="2" borderId="55" xfId="0" applyFill="1" applyBorder="1" applyAlignment="1">
      <alignment horizontal="right"/>
    </xf>
    <xf numFmtId="1" fontId="0" fillId="2" borderId="55" xfId="0" applyNumberFormat="1" applyFill="1" applyBorder="1" applyAlignment="1">
      <alignment/>
    </xf>
    <xf numFmtId="1" fontId="0" fillId="2" borderId="89" xfId="0" applyNumberFormat="1" applyFill="1" applyBorder="1" applyAlignment="1">
      <alignment/>
    </xf>
    <xf numFmtId="0" fontId="12" fillId="0" borderId="0" xfId="0" applyFont="1" applyAlignment="1">
      <alignment horizontal="center"/>
    </xf>
    <xf numFmtId="0" fontId="0" fillId="0" borderId="48" xfId="0" applyBorder="1" applyAlignment="1">
      <alignment/>
    </xf>
    <xf numFmtId="14" fontId="9" fillId="0" borderId="0" xfId="0" applyNumberFormat="1" applyFont="1" applyBorder="1" applyAlignment="1">
      <alignment horizontal="left"/>
    </xf>
    <xf numFmtId="0" fontId="6" fillId="0" borderId="0" xfId="0" applyFont="1" applyAlignment="1">
      <alignment/>
    </xf>
    <xf numFmtId="0" fontId="0" fillId="2" borderId="17" xfId="0" applyFill="1" applyBorder="1" applyAlignment="1">
      <alignment/>
    </xf>
    <xf numFmtId="0" fontId="0" fillId="2" borderId="15" xfId="0" applyFill="1" applyBorder="1" applyAlignment="1">
      <alignment/>
    </xf>
    <xf numFmtId="0" fontId="1" fillId="2" borderId="20"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 fillId="2" borderId="83" xfId="0" applyFont="1" applyFill="1" applyBorder="1" applyAlignment="1">
      <alignment horizontal="center" vertical="center"/>
    </xf>
    <xf numFmtId="0" fontId="0" fillId="2" borderId="91" xfId="0" applyFill="1" applyBorder="1" applyAlignment="1">
      <alignment vertical="center"/>
    </xf>
    <xf numFmtId="0" fontId="1" fillId="2" borderId="29" xfId="0" applyFont="1" applyFill="1" applyBorder="1" applyAlignment="1">
      <alignment vertical="center"/>
    </xf>
    <xf numFmtId="0" fontId="1" fillId="2" borderId="4" xfId="0" applyFont="1" applyFill="1" applyBorder="1" applyAlignment="1">
      <alignment vertical="center"/>
    </xf>
    <xf numFmtId="0" fontId="1" fillId="2" borderId="92" xfId="0" applyFont="1" applyFill="1" applyBorder="1" applyAlignment="1">
      <alignment vertical="center"/>
    </xf>
    <xf numFmtId="0" fontId="5" fillId="2" borderId="6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84" xfId="0" applyFont="1" applyFill="1" applyBorder="1" applyAlignment="1">
      <alignment vertical="center"/>
    </xf>
    <xf numFmtId="0" fontId="1" fillId="2" borderId="93" xfId="0" applyFont="1" applyFill="1" applyBorder="1" applyAlignment="1">
      <alignment vertical="center"/>
    </xf>
    <xf numFmtId="0" fontId="5" fillId="2" borderId="1" xfId="0" applyFont="1" applyFill="1" applyBorder="1" applyAlignment="1">
      <alignment horizontal="center" vertical="center"/>
    </xf>
    <xf numFmtId="0" fontId="5" fillId="2" borderId="94" xfId="0" applyFont="1" applyFill="1" applyBorder="1" applyAlignment="1">
      <alignment horizontal="center" vertical="center"/>
    </xf>
    <xf numFmtId="0" fontId="0" fillId="2" borderId="88" xfId="0" applyFill="1" applyBorder="1" applyAlignment="1">
      <alignment horizontal="center"/>
    </xf>
    <xf numFmtId="0" fontId="0" fillId="2" borderId="30" xfId="0" applyFill="1"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4" fillId="2" borderId="1" xfId="0" applyFont="1" applyFill="1" applyBorder="1" applyAlignment="1">
      <alignment horizontal="center" vertical="center"/>
    </xf>
    <xf numFmtId="0" fontId="0" fillId="2" borderId="3" xfId="0" applyFill="1" applyBorder="1" applyAlignment="1">
      <alignment horizontal="center" vertical="center"/>
    </xf>
    <xf numFmtId="0" fontId="6" fillId="2" borderId="88" xfId="0" applyFont="1" applyFill="1" applyBorder="1" applyAlignment="1">
      <alignment horizontal="center"/>
    </xf>
    <xf numFmtId="0" fontId="6" fillId="2" borderId="26" xfId="0" applyFont="1" applyFill="1" applyBorder="1" applyAlignment="1">
      <alignment horizontal="center"/>
    </xf>
    <xf numFmtId="0" fontId="6" fillId="2" borderId="84" xfId="0" applyFont="1" applyFill="1" applyBorder="1" applyAlignment="1">
      <alignment horizontal="center"/>
    </xf>
    <xf numFmtId="0" fontId="12" fillId="0" borderId="0" xfId="0" applyFont="1" applyAlignment="1">
      <alignment horizontal="center" vertical="center"/>
    </xf>
    <xf numFmtId="0" fontId="12" fillId="0" borderId="48" xfId="0" applyFont="1" applyBorder="1" applyAlignment="1">
      <alignment horizontal="center" vertical="center"/>
    </xf>
    <xf numFmtId="14" fontId="7" fillId="0" borderId="48" xfId="0" applyNumberFormat="1" applyFont="1" applyBorder="1" applyAlignment="1">
      <alignment horizontal="left"/>
    </xf>
    <xf numFmtId="0" fontId="4" fillId="2" borderId="94" xfId="0" applyFont="1" applyFill="1" applyBorder="1" applyAlignment="1">
      <alignment horizontal="center" vertical="center"/>
    </xf>
    <xf numFmtId="0" fontId="0" fillId="2" borderId="5" xfId="0" applyFill="1" applyBorder="1" applyAlignment="1">
      <alignment horizontal="center" vertical="center"/>
    </xf>
    <xf numFmtId="0" fontId="4" fillId="0" borderId="0" xfId="0" applyFont="1" applyAlignment="1">
      <alignment/>
    </xf>
    <xf numFmtId="0" fontId="0" fillId="0" borderId="0" xfId="0" applyAlignment="1">
      <alignment/>
    </xf>
    <xf numFmtId="0" fontId="4" fillId="2" borderId="97" xfId="0" applyFont="1" applyFill="1" applyBorder="1" applyAlignment="1">
      <alignment horizontal="center" vertical="center"/>
    </xf>
    <xf numFmtId="0" fontId="0" fillId="0" borderId="23" xfId="0" applyBorder="1" applyAlignment="1">
      <alignment horizontal="center" vertical="center"/>
    </xf>
    <xf numFmtId="0" fontId="15" fillId="0" borderId="0" xfId="0" applyFont="1" applyAlignment="1">
      <alignment/>
    </xf>
    <xf numFmtId="0" fontId="0" fillId="2" borderId="98" xfId="0" applyFill="1" applyBorder="1" applyAlignment="1">
      <alignment horizontal="center" vertical="center" wrapText="1"/>
    </xf>
    <xf numFmtId="0" fontId="0" fillId="0" borderId="99" xfId="0" applyBorder="1" applyAlignment="1">
      <alignment vertical="center"/>
    </xf>
    <xf numFmtId="0" fontId="0" fillId="2" borderId="100" xfId="0" applyFill="1" applyBorder="1" applyAlignment="1">
      <alignment horizontal="center" vertical="center" wrapText="1"/>
    </xf>
    <xf numFmtId="0" fontId="0" fillId="0" borderId="101" xfId="0" applyBorder="1" applyAlignment="1">
      <alignment vertical="center"/>
    </xf>
    <xf numFmtId="0" fontId="0" fillId="0" borderId="101" xfId="0" applyBorder="1" applyAlignment="1">
      <alignment horizontal="center" vertical="center"/>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102" xfId="0" applyFill="1" applyBorder="1" applyAlignment="1">
      <alignment horizontal="center"/>
    </xf>
    <xf numFmtId="0" fontId="0" fillId="2" borderId="103" xfId="0" applyFill="1" applyBorder="1" applyAlignment="1">
      <alignment horizontal="center"/>
    </xf>
    <xf numFmtId="0" fontId="0" fillId="2" borderId="104" xfId="0" applyFill="1" applyBorder="1" applyAlignment="1">
      <alignment horizontal="center" vertical="center"/>
    </xf>
    <xf numFmtId="0" fontId="0" fillId="2" borderId="105" xfId="0" applyFill="1" applyBorder="1" applyAlignment="1">
      <alignment horizontal="center" vertical="center"/>
    </xf>
    <xf numFmtId="14" fontId="0" fillId="2" borderId="17" xfId="0" applyNumberFormat="1" applyFill="1" applyBorder="1" applyAlignment="1">
      <alignment horizontal="center"/>
    </xf>
    <xf numFmtId="0" fontId="0" fillId="2" borderId="11" xfId="0" applyFill="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5" xfId="0" applyBorder="1" applyAlignment="1">
      <alignment/>
    </xf>
    <xf numFmtId="14" fontId="0" fillId="2" borderId="30" xfId="0" applyNumberFormat="1" applyFill="1" applyBorder="1" applyAlignment="1">
      <alignment horizontal="left"/>
    </xf>
    <xf numFmtId="0" fontId="0" fillId="2" borderId="95" xfId="0" applyFill="1" applyBorder="1" applyAlignment="1">
      <alignment horizontal="left"/>
    </xf>
    <xf numFmtId="0" fontId="0" fillId="0" borderId="95" xfId="0" applyBorder="1" applyAlignment="1">
      <alignment horizontal="left"/>
    </xf>
    <xf numFmtId="0" fontId="0" fillId="0" borderId="96" xfId="0" applyBorder="1" applyAlignment="1">
      <alignment horizontal="left"/>
    </xf>
    <xf numFmtId="0" fontId="17" fillId="3" borderId="0" xfId="0" applyFont="1" applyFill="1" applyAlignment="1">
      <alignment horizontal="center"/>
    </xf>
    <xf numFmtId="0" fontId="0" fillId="3" borderId="0" xfId="0" applyFill="1" applyAlignment="1">
      <alignment/>
    </xf>
    <xf numFmtId="0" fontId="0" fillId="2" borderId="22" xfId="0" applyFill="1" applyBorder="1" applyAlignment="1">
      <alignment horizontal="right"/>
    </xf>
    <xf numFmtId="0" fontId="0" fillId="2" borderId="106" xfId="0" applyFill="1" applyBorder="1" applyAlignment="1">
      <alignment horizontal="right"/>
    </xf>
    <xf numFmtId="0" fontId="0" fillId="2" borderId="72" xfId="0" applyFill="1" applyBorder="1" applyAlignment="1">
      <alignment horizontal="right"/>
    </xf>
    <xf numFmtId="0" fontId="15" fillId="2" borderId="66" xfId="0" applyFont="1" applyFill="1" applyBorder="1" applyAlignment="1">
      <alignment horizontal="center" vertical="center" wrapText="1"/>
    </xf>
    <xf numFmtId="0" fontId="16" fillId="2" borderId="28" xfId="0" applyFont="1" applyFill="1" applyBorder="1" applyAlignment="1">
      <alignment horizontal="center"/>
    </xf>
    <xf numFmtId="0" fontId="16" fillId="2" borderId="49" xfId="0" applyFont="1" applyFill="1" applyBorder="1" applyAlignment="1">
      <alignment horizontal="center"/>
    </xf>
    <xf numFmtId="0" fontId="16" fillId="2" borderId="92" xfId="0" applyFont="1" applyFill="1" applyBorder="1" applyAlignment="1">
      <alignment horizontal="center"/>
    </xf>
    <xf numFmtId="0" fontId="16" fillId="2" borderId="50" xfId="0" applyFont="1" applyFill="1" applyBorder="1" applyAlignment="1">
      <alignment horizontal="center"/>
    </xf>
    <xf numFmtId="0" fontId="16" fillId="2" borderId="57" xfId="0" applyFont="1" applyFill="1" applyBorder="1" applyAlignment="1">
      <alignment horizontal="center"/>
    </xf>
    <xf numFmtId="0" fontId="0" fillId="2" borderId="88" xfId="0" applyFill="1" applyBorder="1" applyAlignment="1">
      <alignment horizontal="right"/>
    </xf>
    <xf numFmtId="0" fontId="0" fillId="2" borderId="19" xfId="0" applyFill="1" applyBorder="1" applyAlignment="1">
      <alignment/>
    </xf>
    <xf numFmtId="0" fontId="0" fillId="2" borderId="24" xfId="0" applyFill="1" applyBorder="1" applyAlignment="1">
      <alignment/>
    </xf>
    <xf numFmtId="0" fontId="0" fillId="2" borderId="107" xfId="0" applyFill="1" applyBorder="1" applyAlignment="1">
      <alignment horizontal="right"/>
    </xf>
    <xf numFmtId="0" fontId="0" fillId="2" borderId="72" xfId="0" applyFill="1" applyBorder="1" applyAlignment="1">
      <alignment/>
    </xf>
    <xf numFmtId="0" fontId="4" fillId="2" borderId="3" xfId="0" applyFont="1" applyFill="1" applyBorder="1" applyAlignment="1">
      <alignment horizontal="center" vertical="center"/>
    </xf>
    <xf numFmtId="0" fontId="0" fillId="2" borderId="2" xfId="0" applyFill="1" applyBorder="1" applyAlignment="1">
      <alignment horizontal="center" vertical="center"/>
    </xf>
    <xf numFmtId="0" fontId="15" fillId="2" borderId="9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08" xfId="0" applyFont="1" applyFill="1" applyBorder="1" applyAlignment="1">
      <alignment horizontal="center" vertical="center"/>
    </xf>
    <xf numFmtId="0" fontId="0" fillId="2" borderId="95" xfId="0" applyFill="1" applyBorder="1" applyAlignment="1">
      <alignment horizontal="center"/>
    </xf>
    <xf numFmtId="0" fontId="0" fillId="2" borderId="96" xfId="0" applyFill="1" applyBorder="1" applyAlignment="1">
      <alignment horizontal="center"/>
    </xf>
    <xf numFmtId="0" fontId="0" fillId="2" borderId="17" xfId="0" applyFont="1" applyFill="1" applyBorder="1" applyAlignment="1">
      <alignment horizontal="center" vertical="center"/>
    </xf>
    <xf numFmtId="0" fontId="0" fillId="0" borderId="11" xfId="0" applyFont="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33" xfId="0" applyFill="1" applyBorder="1" applyAlignment="1">
      <alignment horizontal="right"/>
    </xf>
    <xf numFmtId="0" fontId="15" fillId="2" borderId="49" xfId="0" applyFont="1" applyFill="1" applyBorder="1" applyAlignment="1">
      <alignment horizontal="center" vertical="center" wrapText="1"/>
    </xf>
    <xf numFmtId="0" fontId="0" fillId="2" borderId="50" xfId="0" applyFill="1" applyBorder="1" applyAlignment="1">
      <alignment/>
    </xf>
    <xf numFmtId="0" fontId="0" fillId="0" borderId="11" xfId="0" applyBorder="1" applyAlignment="1">
      <alignment horizontal="center" vertical="center"/>
    </xf>
    <xf numFmtId="0" fontId="0" fillId="2" borderId="88" xfId="0" applyFont="1" applyFill="1" applyBorder="1" applyAlignment="1">
      <alignment horizontal="center"/>
    </xf>
    <xf numFmtId="0" fontId="0" fillId="2" borderId="26" xfId="0" applyFont="1" applyFill="1" applyBorder="1" applyAlignment="1">
      <alignment horizontal="center"/>
    </xf>
    <xf numFmtId="0" fontId="0" fillId="2" borderId="17" xfId="0" applyFill="1" applyBorder="1" applyAlignment="1">
      <alignment horizontal="right"/>
    </xf>
    <xf numFmtId="0" fontId="0" fillId="2" borderId="11" xfId="0" applyFill="1" applyBorder="1" applyAlignment="1">
      <alignment horizontal="right"/>
    </xf>
    <xf numFmtId="0" fontId="0" fillId="11" borderId="41" xfId="0" applyFill="1" applyBorder="1" applyAlignment="1">
      <alignment/>
    </xf>
    <xf numFmtId="0" fontId="0" fillId="11" borderId="76" xfId="0" applyFont="1" applyFill="1" applyBorder="1" applyAlignment="1">
      <alignment wrapText="1"/>
    </xf>
    <xf numFmtId="0" fontId="0" fillId="11" borderId="109" xfId="0" applyFont="1" applyFill="1" applyBorder="1" applyAlignment="1">
      <alignment wrapText="1"/>
    </xf>
    <xf numFmtId="0" fontId="6" fillId="11" borderId="6" xfId="0" applyNumberFormat="1" applyFont="1" applyFill="1" applyBorder="1" applyAlignment="1">
      <alignment/>
    </xf>
    <xf numFmtId="0" fontId="6" fillId="12" borderId="56" xfId="0" applyFont="1" applyFill="1" applyBorder="1" applyAlignment="1">
      <alignment/>
    </xf>
    <xf numFmtId="0" fontId="6" fillId="11" borderId="8" xfId="0" applyFont="1" applyFill="1" applyBorder="1" applyAlignment="1">
      <alignment/>
    </xf>
    <xf numFmtId="0" fontId="6" fillId="11" borderId="91" xfId="0" applyFont="1" applyFill="1" applyBorder="1" applyAlignment="1">
      <alignment horizontal="center"/>
    </xf>
    <xf numFmtId="0" fontId="6" fillId="11" borderId="10" xfId="0" applyFont="1" applyFill="1" applyBorder="1" applyAlignment="1">
      <alignment/>
    </xf>
    <xf numFmtId="0" fontId="0" fillId="11" borderId="33" xfId="0" applyFill="1" applyBorder="1" applyAlignment="1">
      <alignment/>
    </xf>
    <xf numFmtId="0" fontId="0" fillId="11" borderId="10" xfId="0" applyFill="1" applyBorder="1" applyAlignment="1">
      <alignment/>
    </xf>
    <xf numFmtId="1" fontId="0" fillId="11" borderId="16" xfId="0" applyNumberFormat="1" applyFill="1" applyBorder="1" applyAlignment="1">
      <alignment/>
    </xf>
    <xf numFmtId="0" fontId="0" fillId="11" borderId="8" xfId="0" applyFill="1" applyBorder="1" applyAlignment="1">
      <alignment/>
    </xf>
    <xf numFmtId="0" fontId="6" fillId="11" borderId="110" xfId="0" applyFont="1" applyFill="1" applyBorder="1" applyAlignment="1">
      <alignment/>
    </xf>
    <xf numFmtId="0" fontId="6" fillId="11" borderId="10" xfId="0" applyFont="1" applyFill="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45"/>
  <sheetViews>
    <sheetView tabSelected="1" workbookViewId="0" topLeftCell="A21">
      <selection activeCell="Y34" sqref="Y34"/>
    </sheetView>
  </sheetViews>
  <sheetFormatPr defaultColWidth="9.00390625" defaultRowHeight="12.75"/>
  <cols>
    <col min="1" max="1" width="3.125" style="0" customWidth="1"/>
    <col min="2" max="2" width="37.875" style="0" customWidth="1"/>
    <col min="3" max="3" width="3.75390625" style="0" customWidth="1"/>
    <col min="4" max="4" width="4.375" style="0" customWidth="1"/>
    <col min="5" max="5" width="3.25390625" style="0" customWidth="1"/>
    <col min="6" max="6" width="3.625" style="0" customWidth="1"/>
    <col min="7" max="7" width="2.875" style="0" customWidth="1"/>
    <col min="8" max="8" width="3.25390625" style="0" customWidth="1"/>
    <col min="9" max="9" width="3.00390625" style="0" customWidth="1"/>
    <col min="10" max="10" width="3.375" style="0" customWidth="1"/>
    <col min="11" max="11" width="4.00390625" style="0" customWidth="1"/>
    <col min="12" max="12" width="3.00390625" style="0" customWidth="1"/>
    <col min="13" max="13" width="3.25390625" style="0" customWidth="1"/>
    <col min="14" max="14" width="3.875" style="0" customWidth="1"/>
    <col min="15" max="15" width="3.625" style="0" customWidth="1"/>
    <col min="16" max="16" width="4.00390625" style="0" customWidth="1"/>
    <col min="17" max="17" width="5.00390625" style="0" customWidth="1"/>
    <col min="18" max="18" width="2.875" style="0" customWidth="1"/>
    <col min="19" max="19" width="3.25390625" style="0" customWidth="1"/>
    <col min="20" max="20" width="3.375" style="0" customWidth="1"/>
    <col min="21" max="21" width="3.625" style="0" customWidth="1"/>
    <col min="22" max="22" width="3.25390625" style="0" customWidth="1"/>
    <col min="23" max="24" width="2.75390625" style="0" customWidth="1"/>
    <col min="25" max="25" width="4.875" style="0" customWidth="1"/>
    <col min="26" max="26" width="3.75390625" style="0" customWidth="1"/>
    <col min="27" max="27" width="3.125" style="0" customWidth="1"/>
    <col min="28" max="30" width="3.75390625" style="0" customWidth="1"/>
    <col min="31" max="31" width="4.75390625" style="0" customWidth="1"/>
    <col min="32" max="32" width="12.375" style="0" customWidth="1"/>
    <col min="33" max="33" width="5.00390625" style="0" customWidth="1"/>
    <col min="34" max="34" width="6.625" style="0" customWidth="1"/>
  </cols>
  <sheetData>
    <row r="1" spans="2:16" ht="25.5">
      <c r="B1" s="325" t="s">
        <v>47</v>
      </c>
      <c r="C1" s="325"/>
      <c r="D1" s="325"/>
      <c r="E1" s="325"/>
      <c r="F1" s="325"/>
      <c r="G1" s="325"/>
      <c r="H1" s="325"/>
      <c r="I1" s="325"/>
      <c r="J1" s="325"/>
      <c r="K1" s="325"/>
      <c r="L1" s="325"/>
      <c r="M1" s="325"/>
      <c r="N1" s="325"/>
      <c r="O1" s="325"/>
      <c r="P1" s="325"/>
    </row>
    <row r="2" spans="2:35" ht="19.5" customHeight="1">
      <c r="B2" s="353" t="s">
        <v>93</v>
      </c>
      <c r="C2" s="98"/>
      <c r="D2" s="358" t="s">
        <v>10</v>
      </c>
      <c r="E2" s="358"/>
      <c r="F2" s="358"/>
      <c r="G2" s="358"/>
      <c r="H2" s="358"/>
      <c r="I2" s="359"/>
      <c r="J2" s="1"/>
      <c r="K2" s="1"/>
      <c r="L2" s="1"/>
      <c r="M2" s="327" t="s">
        <v>12</v>
      </c>
      <c r="N2" s="328"/>
      <c r="O2" s="328"/>
      <c r="P2" s="328"/>
      <c r="Q2" s="9"/>
      <c r="AA2" s="1"/>
      <c r="AB2" s="1"/>
      <c r="AC2" s="1"/>
      <c r="AF2" s="1"/>
      <c r="AG2" s="1"/>
      <c r="AH2" s="1"/>
      <c r="AI2" s="1"/>
    </row>
    <row r="3" spans="2:35" ht="15" customHeight="1" thickBot="1">
      <c r="B3" s="354"/>
      <c r="C3" s="99"/>
      <c r="D3" s="355">
        <v>40927</v>
      </c>
      <c r="E3" s="326"/>
      <c r="F3" s="326"/>
      <c r="G3" s="326"/>
      <c r="H3" s="326"/>
      <c r="I3" s="326"/>
      <c r="J3" s="10"/>
      <c r="K3" s="1"/>
      <c r="L3" s="1"/>
      <c r="M3" s="326" t="s">
        <v>6</v>
      </c>
      <c r="N3" s="326"/>
      <c r="O3" s="326"/>
      <c r="P3" s="326"/>
      <c r="Q3" s="10"/>
      <c r="AA3" s="1"/>
      <c r="AB3" s="1"/>
      <c r="AC3" s="1"/>
      <c r="AF3" s="1"/>
      <c r="AG3" s="1"/>
      <c r="AH3" s="1"/>
      <c r="AI3" s="1"/>
    </row>
    <row r="4" spans="1:34" ht="13.5" customHeight="1" thickBot="1" thickTop="1">
      <c r="A4" s="348" t="s">
        <v>5</v>
      </c>
      <c r="B4" s="356" t="s">
        <v>7</v>
      </c>
      <c r="C4" s="360" t="s">
        <v>99</v>
      </c>
      <c r="D4" s="350" t="s">
        <v>14</v>
      </c>
      <c r="E4" s="351"/>
      <c r="F4" s="351"/>
      <c r="G4" s="351"/>
      <c r="H4" s="351"/>
      <c r="I4" s="351"/>
      <c r="J4" s="351"/>
      <c r="K4" s="351"/>
      <c r="L4" s="351"/>
      <c r="M4" s="351"/>
      <c r="N4" s="351"/>
      <c r="O4" s="351"/>
      <c r="P4" s="352"/>
      <c r="Q4" s="333" t="s">
        <v>13</v>
      </c>
      <c r="R4" s="344" t="s">
        <v>18</v>
      </c>
      <c r="S4" s="293"/>
      <c r="T4" s="340" t="s">
        <v>11</v>
      </c>
      <c r="U4" s="338" t="s">
        <v>4</v>
      </c>
      <c r="V4" s="339"/>
      <c r="W4" s="342" t="s">
        <v>53</v>
      </c>
      <c r="X4" s="343"/>
      <c r="Y4" s="345" t="s">
        <v>0</v>
      </c>
      <c r="Z4" s="346"/>
      <c r="AA4" s="347"/>
      <c r="AB4" s="58" t="s">
        <v>1</v>
      </c>
      <c r="AC4" s="59" t="s">
        <v>2</v>
      </c>
      <c r="AD4" s="335" t="s">
        <v>9</v>
      </c>
      <c r="AE4" s="335" t="s">
        <v>8</v>
      </c>
      <c r="AF4" s="331" t="s">
        <v>41</v>
      </c>
      <c r="AG4" s="329" t="s">
        <v>42</v>
      </c>
      <c r="AH4" s="330"/>
    </row>
    <row r="5" spans="1:34" ht="14.25" thickBot="1" thickTop="1">
      <c r="A5" s="349"/>
      <c r="B5" s="357"/>
      <c r="C5" s="361"/>
      <c r="D5" s="4">
        <v>1</v>
      </c>
      <c r="E5" s="5">
        <v>2</v>
      </c>
      <c r="F5" s="5">
        <v>3</v>
      </c>
      <c r="G5" s="5">
        <v>31</v>
      </c>
      <c r="H5" s="5">
        <v>4</v>
      </c>
      <c r="I5" s="55">
        <v>5</v>
      </c>
      <c r="J5" s="5">
        <v>51</v>
      </c>
      <c r="K5" s="5">
        <v>6</v>
      </c>
      <c r="L5" s="5">
        <v>61</v>
      </c>
      <c r="M5" s="5">
        <v>7</v>
      </c>
      <c r="N5" s="5">
        <v>8</v>
      </c>
      <c r="O5" s="5">
        <v>9</v>
      </c>
      <c r="P5" s="6">
        <v>10</v>
      </c>
      <c r="Q5" s="334"/>
      <c r="R5" s="38">
        <v>1</v>
      </c>
      <c r="S5" s="194">
        <v>2</v>
      </c>
      <c r="T5" s="341"/>
      <c r="U5" s="60" t="s">
        <v>17</v>
      </c>
      <c r="V5" s="61" t="s">
        <v>19</v>
      </c>
      <c r="W5" s="62" t="s">
        <v>13</v>
      </c>
      <c r="X5" s="63" t="s">
        <v>5</v>
      </c>
      <c r="Y5" s="96" t="s">
        <v>98</v>
      </c>
      <c r="Z5" s="108" t="s">
        <v>13</v>
      </c>
      <c r="AA5" s="97" t="s">
        <v>5</v>
      </c>
      <c r="AB5" s="96" t="s">
        <v>60</v>
      </c>
      <c r="AC5" s="97" t="s">
        <v>61</v>
      </c>
      <c r="AD5" s="337"/>
      <c r="AE5" s="336"/>
      <c r="AF5" s="332"/>
      <c r="AG5" s="24" t="s">
        <v>5</v>
      </c>
      <c r="AH5" s="21" t="s">
        <v>43</v>
      </c>
    </row>
    <row r="6" spans="1:34" ht="13.5" thickTop="1">
      <c r="A6" s="228">
        <v>1</v>
      </c>
      <c r="B6" s="229" t="s">
        <v>62</v>
      </c>
      <c r="C6" s="230"/>
      <c r="D6" s="231">
        <v>8</v>
      </c>
      <c r="E6" s="232">
        <v>12</v>
      </c>
      <c r="F6" s="232">
        <v>18</v>
      </c>
      <c r="G6" s="232" t="s">
        <v>106</v>
      </c>
      <c r="H6" s="233">
        <v>7</v>
      </c>
      <c r="I6" s="232" t="s">
        <v>153</v>
      </c>
      <c r="J6" s="232">
        <v>1</v>
      </c>
      <c r="K6" s="232" t="s">
        <v>154</v>
      </c>
      <c r="L6" s="232" t="s">
        <v>106</v>
      </c>
      <c r="M6" s="232" t="s">
        <v>154</v>
      </c>
      <c r="N6" s="232" t="s">
        <v>154</v>
      </c>
      <c r="O6" s="234" t="s">
        <v>155</v>
      </c>
      <c r="P6" s="235">
        <v>5</v>
      </c>
      <c r="Q6" s="236">
        <v>4</v>
      </c>
      <c r="R6" s="237">
        <v>4</v>
      </c>
      <c r="S6" s="238">
        <v>5</v>
      </c>
      <c r="T6" s="239">
        <v>1</v>
      </c>
      <c r="U6" s="211">
        <v>15</v>
      </c>
      <c r="V6" s="240">
        <v>8</v>
      </c>
      <c r="W6" s="241">
        <v>18</v>
      </c>
      <c r="X6" s="242"/>
      <c r="Y6" s="219">
        <v>5</v>
      </c>
      <c r="Z6" s="243">
        <v>25</v>
      </c>
      <c r="AA6" s="244"/>
      <c r="AB6" s="217">
        <v>4</v>
      </c>
      <c r="AC6" s="212">
        <v>4</v>
      </c>
      <c r="AD6" s="216">
        <v>5</v>
      </c>
      <c r="AE6" s="218">
        <v>2</v>
      </c>
      <c r="AF6" s="280"/>
      <c r="AG6" s="278">
        <v>8</v>
      </c>
      <c r="AH6" s="279">
        <v>40900</v>
      </c>
    </row>
    <row r="7" spans="1:34" ht="12.75">
      <c r="A7" s="202">
        <v>2</v>
      </c>
      <c r="B7" s="203" t="s">
        <v>63</v>
      </c>
      <c r="C7" s="204"/>
      <c r="D7" s="205">
        <v>16</v>
      </c>
      <c r="E7" s="206">
        <v>11</v>
      </c>
      <c r="F7" s="206">
        <v>7</v>
      </c>
      <c r="G7" s="206" t="s">
        <v>106</v>
      </c>
      <c r="H7" s="206">
        <v>15</v>
      </c>
      <c r="I7" s="206">
        <v>8</v>
      </c>
      <c r="J7" s="206" t="s">
        <v>106</v>
      </c>
      <c r="K7" s="206">
        <v>4</v>
      </c>
      <c r="L7" s="245">
        <v>17</v>
      </c>
      <c r="M7" s="206">
        <v>4</v>
      </c>
      <c r="N7" s="245" t="s">
        <v>136</v>
      </c>
      <c r="O7" s="206">
        <v>4</v>
      </c>
      <c r="P7" s="206">
        <v>7</v>
      </c>
      <c r="Q7" s="207">
        <v>6</v>
      </c>
      <c r="R7" s="208">
        <v>3</v>
      </c>
      <c r="S7" s="209">
        <v>4</v>
      </c>
      <c r="T7" s="210">
        <v>0</v>
      </c>
      <c r="U7" s="211">
        <v>10</v>
      </c>
      <c r="V7" s="273">
        <v>30</v>
      </c>
      <c r="W7" s="213">
        <v>21</v>
      </c>
      <c r="X7" s="214"/>
      <c r="Y7" s="219">
        <v>8</v>
      </c>
      <c r="Z7" s="215">
        <v>26</v>
      </c>
      <c r="AA7" s="272"/>
      <c r="AB7" s="217">
        <v>6</v>
      </c>
      <c r="AC7" s="212">
        <v>6</v>
      </c>
      <c r="AD7" s="257">
        <v>5</v>
      </c>
      <c r="AE7" s="258">
        <v>9</v>
      </c>
      <c r="AF7" s="224"/>
      <c r="AG7" s="217">
        <v>4</v>
      </c>
      <c r="AH7" s="220">
        <v>40900</v>
      </c>
    </row>
    <row r="8" spans="1:34" ht="12.75">
      <c r="A8" s="202">
        <v>3</v>
      </c>
      <c r="B8" s="203" t="s">
        <v>64</v>
      </c>
      <c r="C8" s="204"/>
      <c r="D8" s="205" t="s">
        <v>105</v>
      </c>
      <c r="E8" s="206" t="s">
        <v>103</v>
      </c>
      <c r="F8" s="206" t="s">
        <v>103</v>
      </c>
      <c r="G8" s="206" t="s">
        <v>106</v>
      </c>
      <c r="H8" s="206" t="s">
        <v>103</v>
      </c>
      <c r="I8" s="206" t="s">
        <v>103</v>
      </c>
      <c r="J8" s="206" t="s">
        <v>106</v>
      </c>
      <c r="K8" s="245" t="s">
        <v>102</v>
      </c>
      <c r="L8" s="206" t="s">
        <v>106</v>
      </c>
      <c r="M8" s="206" t="s">
        <v>107</v>
      </c>
      <c r="N8" s="206" t="s">
        <v>171</v>
      </c>
      <c r="O8" s="206" t="s">
        <v>172</v>
      </c>
      <c r="P8" s="206">
        <v>8</v>
      </c>
      <c r="Q8" s="207">
        <v>5</v>
      </c>
      <c r="R8" s="208">
        <v>5</v>
      </c>
      <c r="S8" s="209">
        <v>5</v>
      </c>
      <c r="T8" s="210">
        <v>0</v>
      </c>
      <c r="U8" s="260">
        <v>5</v>
      </c>
      <c r="V8" s="212">
        <v>5</v>
      </c>
      <c r="W8" s="213">
        <v>17</v>
      </c>
      <c r="X8" s="214"/>
      <c r="Y8" s="219">
        <v>12</v>
      </c>
      <c r="Z8" s="215">
        <v>33</v>
      </c>
      <c r="AA8" s="214">
        <v>1</v>
      </c>
      <c r="AB8" s="217">
        <v>5</v>
      </c>
      <c r="AC8" s="212">
        <v>5</v>
      </c>
      <c r="AD8" s="257">
        <v>5</v>
      </c>
      <c r="AE8" s="258">
        <v>4</v>
      </c>
      <c r="AF8" s="224" t="s">
        <v>179</v>
      </c>
      <c r="AG8" s="217">
        <v>5</v>
      </c>
      <c r="AH8" s="220">
        <v>40900</v>
      </c>
    </row>
    <row r="9" spans="1:34" ht="12.75">
      <c r="A9" s="202">
        <v>4</v>
      </c>
      <c r="B9" s="203" t="s">
        <v>65</v>
      </c>
      <c r="C9" s="204"/>
      <c r="D9" s="205">
        <v>10</v>
      </c>
      <c r="E9" s="206" t="s">
        <v>105</v>
      </c>
      <c r="F9" s="206">
        <v>25</v>
      </c>
      <c r="G9" s="206" t="s">
        <v>106</v>
      </c>
      <c r="H9" s="206" t="s">
        <v>102</v>
      </c>
      <c r="I9" s="206" t="s">
        <v>169</v>
      </c>
      <c r="J9" s="206">
        <v>30</v>
      </c>
      <c r="K9" s="206" t="s">
        <v>168</v>
      </c>
      <c r="L9" s="206">
        <v>1</v>
      </c>
      <c r="M9" s="206" t="s">
        <v>105</v>
      </c>
      <c r="N9" s="206">
        <v>22</v>
      </c>
      <c r="O9" s="206">
        <v>12</v>
      </c>
      <c r="P9" s="206">
        <v>15</v>
      </c>
      <c r="Q9" s="207">
        <v>12</v>
      </c>
      <c r="R9" s="208">
        <v>4</v>
      </c>
      <c r="S9" s="209">
        <v>3</v>
      </c>
      <c r="T9" s="210">
        <v>2</v>
      </c>
      <c r="U9" s="211">
        <v>18</v>
      </c>
      <c r="V9" s="273">
        <v>12</v>
      </c>
      <c r="W9" s="213">
        <v>18</v>
      </c>
      <c r="X9" s="214"/>
      <c r="Y9" s="219">
        <v>13</v>
      </c>
      <c r="Z9" s="215">
        <v>26</v>
      </c>
      <c r="AA9" s="214"/>
      <c r="AB9" s="217">
        <v>12</v>
      </c>
      <c r="AC9" s="212">
        <v>12</v>
      </c>
      <c r="AD9" s="216">
        <v>5</v>
      </c>
      <c r="AE9" s="212">
        <v>15</v>
      </c>
      <c r="AF9" s="224"/>
      <c r="AG9" s="217">
        <v>13</v>
      </c>
      <c r="AH9" s="220">
        <v>40903</v>
      </c>
    </row>
    <row r="10" spans="1:34" ht="12.75">
      <c r="A10" s="202">
        <v>5</v>
      </c>
      <c r="B10" s="203" t="s">
        <v>66</v>
      </c>
      <c r="C10" s="204"/>
      <c r="D10" s="205">
        <v>3</v>
      </c>
      <c r="E10" s="206">
        <v>8</v>
      </c>
      <c r="F10" s="206">
        <v>2</v>
      </c>
      <c r="G10" s="206" t="s">
        <v>106</v>
      </c>
      <c r="H10" s="206">
        <v>3</v>
      </c>
      <c r="I10" s="206">
        <v>7</v>
      </c>
      <c r="J10" s="206" t="s">
        <v>106</v>
      </c>
      <c r="K10" s="206">
        <v>3</v>
      </c>
      <c r="L10" s="206" t="s">
        <v>106</v>
      </c>
      <c r="M10" s="206">
        <v>3</v>
      </c>
      <c r="N10" s="206">
        <v>3</v>
      </c>
      <c r="O10" s="245" t="s">
        <v>170</v>
      </c>
      <c r="P10" s="284" t="s">
        <v>181</v>
      </c>
      <c r="Q10" s="207">
        <v>19</v>
      </c>
      <c r="R10" s="208">
        <v>5</v>
      </c>
      <c r="S10" s="209">
        <v>5</v>
      </c>
      <c r="T10" s="210">
        <v>0</v>
      </c>
      <c r="U10" s="260">
        <v>2</v>
      </c>
      <c r="V10" s="273">
        <v>11</v>
      </c>
      <c r="W10" s="213">
        <v>22</v>
      </c>
      <c r="X10" s="272">
        <v>3</v>
      </c>
      <c r="Y10" s="219">
        <v>17</v>
      </c>
      <c r="Z10" s="215">
        <v>25</v>
      </c>
      <c r="AA10" s="214"/>
      <c r="AB10" s="217">
        <v>19</v>
      </c>
      <c r="AC10" s="212">
        <v>19</v>
      </c>
      <c r="AD10" s="216">
        <v>5</v>
      </c>
      <c r="AE10" s="212">
        <v>27</v>
      </c>
      <c r="AF10" s="224"/>
      <c r="AG10" s="217">
        <v>27</v>
      </c>
      <c r="AH10" s="220">
        <v>40920</v>
      </c>
    </row>
    <row r="11" spans="1:34" ht="12.75">
      <c r="A11" s="202">
        <v>6</v>
      </c>
      <c r="B11" s="203" t="s">
        <v>67</v>
      </c>
      <c r="C11" s="204"/>
      <c r="D11" s="205" t="s">
        <v>102</v>
      </c>
      <c r="E11" s="206" t="s">
        <v>102</v>
      </c>
      <c r="F11" s="206" t="s">
        <v>102</v>
      </c>
      <c r="G11" s="206" t="s">
        <v>106</v>
      </c>
      <c r="H11" s="206" t="s">
        <v>104</v>
      </c>
      <c r="I11" s="206" t="s">
        <v>102</v>
      </c>
      <c r="J11" s="206" t="s">
        <v>106</v>
      </c>
      <c r="K11" s="206" t="s">
        <v>167</v>
      </c>
      <c r="L11" s="206">
        <v>19</v>
      </c>
      <c r="M11" s="206">
        <v>9</v>
      </c>
      <c r="N11" s="206">
        <v>8</v>
      </c>
      <c r="O11" s="206">
        <v>7</v>
      </c>
      <c r="P11" s="271">
        <v>3</v>
      </c>
      <c r="Q11" s="207">
        <v>2</v>
      </c>
      <c r="R11" s="208">
        <v>5</v>
      </c>
      <c r="S11" s="209">
        <v>5</v>
      </c>
      <c r="T11" s="210">
        <v>0</v>
      </c>
      <c r="U11" s="260">
        <v>5</v>
      </c>
      <c r="V11" s="212">
        <v>3</v>
      </c>
      <c r="W11" s="213">
        <v>14</v>
      </c>
      <c r="X11" s="214"/>
      <c r="Y11" s="219">
        <v>9</v>
      </c>
      <c r="Z11" s="215">
        <f>26*1.3</f>
        <v>33.800000000000004</v>
      </c>
      <c r="AA11" s="272"/>
      <c r="AB11" s="217">
        <v>2</v>
      </c>
      <c r="AC11" s="212">
        <v>2</v>
      </c>
      <c r="AD11" s="257">
        <v>5</v>
      </c>
      <c r="AE11" s="258">
        <v>6</v>
      </c>
      <c r="AF11" s="224"/>
      <c r="AG11" s="217">
        <v>9</v>
      </c>
      <c r="AH11" s="220">
        <v>40900</v>
      </c>
    </row>
    <row r="12" spans="1:34" ht="12.75">
      <c r="A12" s="202">
        <v>7</v>
      </c>
      <c r="B12" s="203" t="s">
        <v>68</v>
      </c>
      <c r="C12" s="204"/>
      <c r="D12" s="205">
        <v>7</v>
      </c>
      <c r="E12" s="206">
        <v>1</v>
      </c>
      <c r="F12" s="206">
        <v>4</v>
      </c>
      <c r="G12" s="206" t="s">
        <v>106</v>
      </c>
      <c r="H12" s="206">
        <v>10</v>
      </c>
      <c r="I12" s="206">
        <v>9</v>
      </c>
      <c r="J12" s="206" t="s">
        <v>106</v>
      </c>
      <c r="K12" s="206">
        <v>7</v>
      </c>
      <c r="L12" s="206">
        <v>21</v>
      </c>
      <c r="M12" s="206">
        <v>10</v>
      </c>
      <c r="N12" s="245">
        <v>10</v>
      </c>
      <c r="O12" s="245">
        <v>14</v>
      </c>
      <c r="P12" s="206">
        <v>9</v>
      </c>
      <c r="Q12" s="207">
        <v>7</v>
      </c>
      <c r="R12" s="208">
        <v>5</v>
      </c>
      <c r="S12" s="209">
        <v>5</v>
      </c>
      <c r="T12" s="210">
        <v>0</v>
      </c>
      <c r="U12" s="260">
        <v>9</v>
      </c>
      <c r="V12" s="273">
        <v>9</v>
      </c>
      <c r="W12" s="213">
        <v>15</v>
      </c>
      <c r="X12" s="214"/>
      <c r="Y12" s="219">
        <v>1</v>
      </c>
      <c r="Z12" s="215">
        <v>24</v>
      </c>
      <c r="AA12" s="272"/>
      <c r="AB12" s="217">
        <v>7</v>
      </c>
      <c r="AC12" s="212">
        <v>7</v>
      </c>
      <c r="AD12" s="257">
        <v>5</v>
      </c>
      <c r="AE12" s="258">
        <v>8</v>
      </c>
      <c r="AF12" s="224"/>
      <c r="AG12" s="217">
        <v>7</v>
      </c>
      <c r="AH12" s="220">
        <v>40900</v>
      </c>
    </row>
    <row r="13" spans="1:34" ht="12.75">
      <c r="A13" s="202">
        <v>8</v>
      </c>
      <c r="B13" s="203" t="s">
        <v>69</v>
      </c>
      <c r="C13" s="204"/>
      <c r="D13" s="205">
        <v>9</v>
      </c>
      <c r="E13" s="206">
        <v>14</v>
      </c>
      <c r="F13" s="206">
        <v>27</v>
      </c>
      <c r="G13" s="206">
        <v>24</v>
      </c>
      <c r="H13" s="206">
        <v>13</v>
      </c>
      <c r="I13" s="206">
        <v>12</v>
      </c>
      <c r="J13" s="206" t="s">
        <v>106</v>
      </c>
      <c r="K13" s="245" t="s">
        <v>183</v>
      </c>
      <c r="L13" s="245">
        <v>19</v>
      </c>
      <c r="M13" s="245" t="s">
        <v>180</v>
      </c>
      <c r="N13" s="245" t="s">
        <v>187</v>
      </c>
      <c r="O13" s="245" t="s">
        <v>186</v>
      </c>
      <c r="P13" s="206">
        <v>17</v>
      </c>
      <c r="Q13" s="207">
        <v>16</v>
      </c>
      <c r="R13" s="208">
        <v>4</v>
      </c>
      <c r="S13" s="209">
        <v>2</v>
      </c>
      <c r="T13" s="210">
        <v>0</v>
      </c>
      <c r="U13" s="211">
        <v>14</v>
      </c>
      <c r="V13" s="273">
        <v>10</v>
      </c>
      <c r="W13" s="213">
        <v>17</v>
      </c>
      <c r="X13" s="214"/>
      <c r="Y13" s="219">
        <v>20</v>
      </c>
      <c r="Z13" s="215">
        <v>27</v>
      </c>
      <c r="AA13" s="214"/>
      <c r="AB13" s="217">
        <v>16</v>
      </c>
      <c r="AC13" s="212">
        <v>16</v>
      </c>
      <c r="AD13" s="216">
        <v>5</v>
      </c>
      <c r="AE13" s="212">
        <v>13</v>
      </c>
      <c r="AF13" s="224" t="s">
        <v>195</v>
      </c>
      <c r="AG13" s="217">
        <v>12</v>
      </c>
      <c r="AH13" s="220">
        <v>40901</v>
      </c>
    </row>
    <row r="14" spans="1:34" ht="12.75">
      <c r="A14" s="202">
        <v>9</v>
      </c>
      <c r="B14" s="203" t="s">
        <v>70</v>
      </c>
      <c r="C14" s="204"/>
      <c r="D14" s="205" t="s">
        <v>128</v>
      </c>
      <c r="E14" s="206" t="s">
        <v>128</v>
      </c>
      <c r="F14" s="206" t="s">
        <v>104</v>
      </c>
      <c r="G14" s="206">
        <v>25</v>
      </c>
      <c r="H14" s="206" t="s">
        <v>132</v>
      </c>
      <c r="I14" s="206" t="s">
        <v>104</v>
      </c>
      <c r="J14" s="206" t="s">
        <v>106</v>
      </c>
      <c r="K14" s="206" t="s">
        <v>166</v>
      </c>
      <c r="L14" s="206">
        <v>25</v>
      </c>
      <c r="M14" s="206" t="s">
        <v>170</v>
      </c>
      <c r="N14" s="245" t="s">
        <v>103</v>
      </c>
      <c r="O14" s="245">
        <v>11</v>
      </c>
      <c r="P14" s="206">
        <v>10</v>
      </c>
      <c r="Q14" s="207">
        <v>8</v>
      </c>
      <c r="R14" s="208">
        <v>4</v>
      </c>
      <c r="S14" s="209">
        <v>5</v>
      </c>
      <c r="T14" s="210">
        <v>0</v>
      </c>
      <c r="U14" s="260">
        <v>3</v>
      </c>
      <c r="V14" s="273">
        <v>13</v>
      </c>
      <c r="W14" s="213">
        <v>14</v>
      </c>
      <c r="X14" s="214"/>
      <c r="Y14" s="219">
        <v>16</v>
      </c>
      <c r="Z14" s="215">
        <v>24</v>
      </c>
      <c r="AA14" s="214"/>
      <c r="AB14" s="217">
        <v>8</v>
      </c>
      <c r="AC14" s="212">
        <v>8</v>
      </c>
      <c r="AD14" s="216">
        <v>5</v>
      </c>
      <c r="AE14" s="218">
        <v>17</v>
      </c>
      <c r="AF14" s="224"/>
      <c r="AG14" s="217">
        <v>21</v>
      </c>
      <c r="AH14" s="220">
        <v>40907</v>
      </c>
    </row>
    <row r="15" spans="1:34" ht="12.75">
      <c r="A15" s="202">
        <v>10</v>
      </c>
      <c r="B15" s="203" t="s">
        <v>71</v>
      </c>
      <c r="C15" s="204"/>
      <c r="D15" s="205">
        <v>1</v>
      </c>
      <c r="E15" s="206">
        <v>5</v>
      </c>
      <c r="F15" s="206">
        <v>1</v>
      </c>
      <c r="G15" s="206" t="s">
        <v>106</v>
      </c>
      <c r="H15" s="206">
        <v>1</v>
      </c>
      <c r="I15" s="206">
        <v>1</v>
      </c>
      <c r="J15" s="206" t="s">
        <v>106</v>
      </c>
      <c r="K15" s="206" t="s">
        <v>155</v>
      </c>
      <c r="L15" s="206">
        <v>16</v>
      </c>
      <c r="M15" s="206" t="s">
        <v>155</v>
      </c>
      <c r="N15" s="206">
        <v>2</v>
      </c>
      <c r="O15" s="206">
        <v>1</v>
      </c>
      <c r="P15" s="206">
        <v>1</v>
      </c>
      <c r="Q15" s="207">
        <v>1</v>
      </c>
      <c r="R15" s="208">
        <v>5</v>
      </c>
      <c r="S15" s="209">
        <v>5</v>
      </c>
      <c r="T15" s="210">
        <v>0</v>
      </c>
      <c r="U15" s="211">
        <v>15</v>
      </c>
      <c r="V15" s="212">
        <v>1</v>
      </c>
      <c r="W15" s="213">
        <v>16</v>
      </c>
      <c r="X15" s="214"/>
      <c r="Y15" s="219">
        <v>6</v>
      </c>
      <c r="Z15" s="215">
        <f>1.69*29</f>
        <v>49.01</v>
      </c>
      <c r="AA15" s="214"/>
      <c r="AB15" s="217">
        <v>1</v>
      </c>
      <c r="AC15" s="212">
        <v>1</v>
      </c>
      <c r="AD15" s="216">
        <v>5</v>
      </c>
      <c r="AE15" s="218">
        <v>1</v>
      </c>
      <c r="AF15" s="224" t="s">
        <v>185</v>
      </c>
      <c r="AG15" s="217">
        <v>1</v>
      </c>
      <c r="AH15" s="220">
        <v>40893</v>
      </c>
    </row>
    <row r="16" spans="1:34" ht="12.75">
      <c r="A16" s="202">
        <v>11</v>
      </c>
      <c r="B16" s="203" t="s">
        <v>72</v>
      </c>
      <c r="C16" s="204"/>
      <c r="D16" s="205" t="s">
        <v>103</v>
      </c>
      <c r="E16" s="206" t="s">
        <v>129</v>
      </c>
      <c r="F16" s="245" t="s">
        <v>135</v>
      </c>
      <c r="G16" s="206" t="s">
        <v>106</v>
      </c>
      <c r="H16" s="245" t="s">
        <v>136</v>
      </c>
      <c r="I16" s="206">
        <v>23</v>
      </c>
      <c r="J16" s="206" t="s">
        <v>106</v>
      </c>
      <c r="K16" s="206" t="s">
        <v>135</v>
      </c>
      <c r="L16" s="206" t="s">
        <v>106</v>
      </c>
      <c r="M16" s="206">
        <v>19</v>
      </c>
      <c r="N16" s="206">
        <v>9</v>
      </c>
      <c r="O16" s="206" t="s">
        <v>167</v>
      </c>
      <c r="P16" s="206">
        <v>11</v>
      </c>
      <c r="Q16" s="207">
        <v>9</v>
      </c>
      <c r="R16" s="208">
        <v>5</v>
      </c>
      <c r="S16" s="209">
        <v>5</v>
      </c>
      <c r="T16" s="210">
        <v>1</v>
      </c>
      <c r="U16" s="260">
        <v>12</v>
      </c>
      <c r="V16" s="212">
        <v>7</v>
      </c>
      <c r="W16" s="213">
        <v>16</v>
      </c>
      <c r="X16" s="214"/>
      <c r="Y16" s="219">
        <v>19</v>
      </c>
      <c r="Z16" s="215">
        <f>1.3*29</f>
        <v>37.7</v>
      </c>
      <c r="AA16" s="214"/>
      <c r="AB16" s="217">
        <v>9</v>
      </c>
      <c r="AC16" s="212">
        <v>9</v>
      </c>
      <c r="AD16" s="257">
        <v>5</v>
      </c>
      <c r="AE16" s="258">
        <v>5</v>
      </c>
      <c r="AF16" s="224"/>
      <c r="AG16" s="217">
        <v>2</v>
      </c>
      <c r="AH16" s="220">
        <v>40900</v>
      </c>
    </row>
    <row r="17" spans="1:34" ht="12.75" customHeight="1">
      <c r="A17" s="202">
        <v>12</v>
      </c>
      <c r="B17" s="203" t="s">
        <v>73</v>
      </c>
      <c r="C17" s="204"/>
      <c r="D17" s="205">
        <v>16</v>
      </c>
      <c r="E17" s="206">
        <v>13</v>
      </c>
      <c r="F17" s="206">
        <v>31</v>
      </c>
      <c r="G17" s="206">
        <v>30</v>
      </c>
      <c r="H17" s="206">
        <v>31</v>
      </c>
      <c r="I17" s="206">
        <v>31</v>
      </c>
      <c r="J17" s="206" t="s">
        <v>106</v>
      </c>
      <c r="K17" s="206">
        <v>30</v>
      </c>
      <c r="L17" s="245">
        <v>29</v>
      </c>
      <c r="M17" s="206">
        <v>31</v>
      </c>
      <c r="N17" s="206">
        <v>30</v>
      </c>
      <c r="O17" s="206">
        <v>30</v>
      </c>
      <c r="P17" s="271">
        <v>60</v>
      </c>
      <c r="Q17" s="291"/>
      <c r="R17" s="208">
        <v>3</v>
      </c>
      <c r="S17" s="209">
        <v>0</v>
      </c>
      <c r="T17" s="210">
        <v>0</v>
      </c>
      <c r="U17" s="260" t="s">
        <v>191</v>
      </c>
      <c r="V17" s="212">
        <v>30</v>
      </c>
      <c r="W17" s="213">
        <v>20</v>
      </c>
      <c r="X17" s="214"/>
      <c r="Y17" s="219" t="s">
        <v>192</v>
      </c>
      <c r="Z17" s="215">
        <v>26</v>
      </c>
      <c r="AA17" s="214"/>
      <c r="AB17" s="290"/>
      <c r="AC17" s="273"/>
      <c r="AD17" s="216">
        <v>5</v>
      </c>
      <c r="AE17" s="218">
        <v>30</v>
      </c>
      <c r="AF17" s="224"/>
      <c r="AG17" s="217">
        <v>30</v>
      </c>
      <c r="AH17" s="220">
        <v>40921</v>
      </c>
    </row>
    <row r="18" spans="1:34" ht="12.75">
      <c r="A18" s="202">
        <v>13</v>
      </c>
      <c r="B18" s="203" t="s">
        <v>100</v>
      </c>
      <c r="C18" s="204"/>
      <c r="D18" s="205">
        <v>5</v>
      </c>
      <c r="E18" s="206" t="s">
        <v>189</v>
      </c>
      <c r="F18" s="206">
        <v>5</v>
      </c>
      <c r="G18" s="206" t="s">
        <v>106</v>
      </c>
      <c r="H18" s="206">
        <v>14</v>
      </c>
      <c r="I18" s="206">
        <v>24</v>
      </c>
      <c r="J18" s="206" t="s">
        <v>106</v>
      </c>
      <c r="K18" s="206" t="s">
        <v>180</v>
      </c>
      <c r="L18" s="206">
        <v>22</v>
      </c>
      <c r="M18" s="206">
        <v>7</v>
      </c>
      <c r="N18" s="206" t="s">
        <v>173</v>
      </c>
      <c r="O18" s="245" t="s">
        <v>188</v>
      </c>
      <c r="P18" s="245" t="s">
        <v>167</v>
      </c>
      <c r="Q18" s="281">
        <v>21</v>
      </c>
      <c r="R18" s="208">
        <v>4</v>
      </c>
      <c r="S18" s="277">
        <v>2</v>
      </c>
      <c r="T18" s="210">
        <v>0</v>
      </c>
      <c r="U18" s="211">
        <v>13</v>
      </c>
      <c r="V18" s="273">
        <v>19</v>
      </c>
      <c r="W18" s="213">
        <v>14</v>
      </c>
      <c r="X18" s="214"/>
      <c r="Y18" s="219">
        <v>10</v>
      </c>
      <c r="Z18" s="215">
        <v>24</v>
      </c>
      <c r="AA18" s="214"/>
      <c r="AB18" s="217">
        <v>20</v>
      </c>
      <c r="AC18" s="212">
        <v>20</v>
      </c>
      <c r="AD18" s="216">
        <v>4</v>
      </c>
      <c r="AE18" s="212">
        <v>24</v>
      </c>
      <c r="AF18" s="224"/>
      <c r="AG18" s="217">
        <v>17</v>
      </c>
      <c r="AH18" s="220">
        <v>40908</v>
      </c>
    </row>
    <row r="19" spans="1:34" ht="13.5" customHeight="1">
      <c r="A19" s="202">
        <v>14</v>
      </c>
      <c r="B19" s="203" t="s">
        <v>74</v>
      </c>
      <c r="C19" s="204"/>
      <c r="D19" s="205">
        <v>14</v>
      </c>
      <c r="E19" s="206">
        <v>10</v>
      </c>
      <c r="F19" s="206">
        <v>22</v>
      </c>
      <c r="G19" s="206">
        <v>26</v>
      </c>
      <c r="H19" s="206">
        <v>30</v>
      </c>
      <c r="I19" s="206">
        <v>13</v>
      </c>
      <c r="J19" s="206" t="s">
        <v>106</v>
      </c>
      <c r="K19" s="206">
        <v>6</v>
      </c>
      <c r="L19" s="206">
        <v>20</v>
      </c>
      <c r="M19" s="206" t="s">
        <v>173</v>
      </c>
      <c r="N19" s="206">
        <v>21</v>
      </c>
      <c r="O19" s="245" t="s">
        <v>173</v>
      </c>
      <c r="P19" s="271">
        <v>27</v>
      </c>
      <c r="Q19" s="281">
        <v>22</v>
      </c>
      <c r="R19" s="208">
        <v>3</v>
      </c>
      <c r="S19" s="277">
        <v>2</v>
      </c>
      <c r="T19" s="210">
        <v>0</v>
      </c>
      <c r="U19" s="211">
        <v>2</v>
      </c>
      <c r="V19" s="273">
        <v>30</v>
      </c>
      <c r="W19" s="213">
        <v>15</v>
      </c>
      <c r="X19" s="214"/>
      <c r="Y19" s="219" t="s">
        <v>192</v>
      </c>
      <c r="Z19" s="215">
        <v>24</v>
      </c>
      <c r="AA19" s="214"/>
      <c r="AB19" s="217">
        <v>21</v>
      </c>
      <c r="AC19" s="212">
        <v>21</v>
      </c>
      <c r="AD19" s="216">
        <v>4</v>
      </c>
      <c r="AE19" s="212">
        <v>26</v>
      </c>
      <c r="AF19" s="224"/>
      <c r="AG19" s="217">
        <v>19</v>
      </c>
      <c r="AH19" s="220">
        <v>40908</v>
      </c>
    </row>
    <row r="20" spans="1:34" ht="12.75">
      <c r="A20" s="202">
        <v>15</v>
      </c>
      <c r="B20" s="203" t="s">
        <v>75</v>
      </c>
      <c r="C20" s="204"/>
      <c r="D20" s="205" t="s">
        <v>107</v>
      </c>
      <c r="E20" s="206" t="s">
        <v>130</v>
      </c>
      <c r="F20" s="206" t="s">
        <v>163</v>
      </c>
      <c r="G20" s="206" t="s">
        <v>106</v>
      </c>
      <c r="H20" s="276" t="s">
        <v>105</v>
      </c>
      <c r="I20" s="206" t="s">
        <v>174</v>
      </c>
      <c r="J20" s="206" t="s">
        <v>106</v>
      </c>
      <c r="K20" s="206" t="s">
        <v>182</v>
      </c>
      <c r="L20" s="206" t="s">
        <v>106</v>
      </c>
      <c r="M20" s="206" t="s">
        <v>183</v>
      </c>
      <c r="N20" s="206" t="s">
        <v>181</v>
      </c>
      <c r="O20" s="206">
        <v>20</v>
      </c>
      <c r="P20" s="206">
        <v>14</v>
      </c>
      <c r="Q20" s="207">
        <v>13</v>
      </c>
      <c r="R20" s="208">
        <v>4</v>
      </c>
      <c r="S20" s="209">
        <v>3</v>
      </c>
      <c r="T20" s="210">
        <v>0</v>
      </c>
      <c r="U20" s="211">
        <v>6</v>
      </c>
      <c r="V20" s="273">
        <v>13</v>
      </c>
      <c r="W20" s="213">
        <v>17</v>
      </c>
      <c r="X20" s="214"/>
      <c r="Y20" s="219">
        <v>18</v>
      </c>
      <c r="Z20" s="215">
        <v>25</v>
      </c>
      <c r="AA20" s="214"/>
      <c r="AB20" s="217">
        <v>13</v>
      </c>
      <c r="AC20" s="212">
        <v>13</v>
      </c>
      <c r="AD20" s="216">
        <v>5</v>
      </c>
      <c r="AE20" s="212">
        <v>11</v>
      </c>
      <c r="AF20" s="224"/>
      <c r="AG20" s="282">
        <v>10</v>
      </c>
      <c r="AH20" s="283">
        <v>40901</v>
      </c>
    </row>
    <row r="21" spans="1:34" ht="12.75">
      <c r="A21" s="202">
        <v>16</v>
      </c>
      <c r="B21" s="203" t="s">
        <v>76</v>
      </c>
      <c r="C21" s="204"/>
      <c r="D21" s="205" t="s">
        <v>131</v>
      </c>
      <c r="E21" s="206" t="s">
        <v>131</v>
      </c>
      <c r="F21" s="245" t="s">
        <v>134</v>
      </c>
      <c r="G21" s="206" t="s">
        <v>106</v>
      </c>
      <c r="H21" s="245" t="s">
        <v>133</v>
      </c>
      <c r="I21" s="206" t="s">
        <v>103</v>
      </c>
      <c r="J21" s="206" t="s">
        <v>106</v>
      </c>
      <c r="K21" s="206" t="s">
        <v>103</v>
      </c>
      <c r="L21" s="206" t="s">
        <v>106</v>
      </c>
      <c r="M21" s="245" t="s">
        <v>103</v>
      </c>
      <c r="N21" s="245" t="s">
        <v>102</v>
      </c>
      <c r="O21" s="245" t="s">
        <v>103</v>
      </c>
      <c r="P21" s="245" t="s">
        <v>166</v>
      </c>
      <c r="Q21" s="207">
        <v>11</v>
      </c>
      <c r="R21" s="208">
        <v>4</v>
      </c>
      <c r="S21" s="209">
        <v>5</v>
      </c>
      <c r="T21" s="210">
        <v>0</v>
      </c>
      <c r="U21" s="211">
        <v>10</v>
      </c>
      <c r="V21" s="273">
        <v>14</v>
      </c>
      <c r="W21" s="213">
        <v>23</v>
      </c>
      <c r="X21" s="272">
        <v>2</v>
      </c>
      <c r="Y21" s="219">
        <v>4</v>
      </c>
      <c r="Z21" s="215">
        <v>27</v>
      </c>
      <c r="AA21" s="214"/>
      <c r="AB21" s="217">
        <v>11</v>
      </c>
      <c r="AC21" s="212">
        <v>11</v>
      </c>
      <c r="AD21" s="216">
        <v>4</v>
      </c>
      <c r="AE21" s="212">
        <v>12</v>
      </c>
      <c r="AF21" s="224" t="s">
        <v>196</v>
      </c>
      <c r="AG21" s="282">
        <v>11</v>
      </c>
      <c r="AH21" s="283">
        <v>40901</v>
      </c>
    </row>
    <row r="22" spans="1:34" ht="12.75">
      <c r="A22" s="202">
        <v>17</v>
      </c>
      <c r="B22" s="203" t="s">
        <v>77</v>
      </c>
      <c r="C22" s="204"/>
      <c r="D22" s="205">
        <v>15</v>
      </c>
      <c r="E22" s="206">
        <v>3</v>
      </c>
      <c r="F22" s="206" t="s">
        <v>105</v>
      </c>
      <c r="G22" s="206" t="s">
        <v>106</v>
      </c>
      <c r="H22" s="206">
        <v>28</v>
      </c>
      <c r="I22" s="206">
        <v>25</v>
      </c>
      <c r="J22" s="206" t="s">
        <v>106</v>
      </c>
      <c r="K22" s="206">
        <v>17</v>
      </c>
      <c r="L22" s="206" t="s">
        <v>106</v>
      </c>
      <c r="M22" s="206">
        <v>9</v>
      </c>
      <c r="N22" s="206">
        <v>27</v>
      </c>
      <c r="O22" s="206">
        <v>23</v>
      </c>
      <c r="P22" s="206">
        <v>19</v>
      </c>
      <c r="Q22" s="207">
        <v>14</v>
      </c>
      <c r="R22" s="208">
        <v>5</v>
      </c>
      <c r="S22" s="209">
        <v>5</v>
      </c>
      <c r="T22" s="210">
        <v>0</v>
      </c>
      <c r="U22" s="260">
        <v>14</v>
      </c>
      <c r="V22" s="212">
        <v>11</v>
      </c>
      <c r="W22" s="213">
        <v>20</v>
      </c>
      <c r="X22" s="214"/>
      <c r="Y22" s="219">
        <v>21</v>
      </c>
      <c r="Z22" s="215">
        <v>24</v>
      </c>
      <c r="AA22" s="214"/>
      <c r="AB22" s="217">
        <v>14</v>
      </c>
      <c r="AC22" s="212">
        <v>14</v>
      </c>
      <c r="AD22" s="216">
        <v>5</v>
      </c>
      <c r="AE22" s="218">
        <v>21</v>
      </c>
      <c r="AF22" s="224"/>
      <c r="AG22" s="217">
        <v>15</v>
      </c>
      <c r="AH22" s="220">
        <v>40907</v>
      </c>
    </row>
    <row r="23" spans="1:34" ht="12.75">
      <c r="A23" s="202">
        <v>18</v>
      </c>
      <c r="B23" s="203" t="s">
        <v>78</v>
      </c>
      <c r="C23" s="204"/>
      <c r="D23" s="205">
        <v>2</v>
      </c>
      <c r="E23" s="206">
        <v>9</v>
      </c>
      <c r="F23" s="206">
        <v>9</v>
      </c>
      <c r="G23" s="206">
        <v>31</v>
      </c>
      <c r="H23" s="206">
        <v>8</v>
      </c>
      <c r="I23" s="206">
        <v>14</v>
      </c>
      <c r="J23" s="206">
        <v>31</v>
      </c>
      <c r="K23" s="206">
        <v>8</v>
      </c>
      <c r="L23" s="245">
        <v>20</v>
      </c>
      <c r="M23" s="206">
        <v>13</v>
      </c>
      <c r="N23" s="245">
        <v>14</v>
      </c>
      <c r="O23" s="206">
        <v>22</v>
      </c>
      <c r="P23" s="206">
        <v>18</v>
      </c>
      <c r="Q23" s="281">
        <v>17</v>
      </c>
      <c r="R23" s="208">
        <v>4</v>
      </c>
      <c r="S23" s="209">
        <v>4</v>
      </c>
      <c r="T23" s="210">
        <v>1</v>
      </c>
      <c r="U23" s="260">
        <v>14</v>
      </c>
      <c r="V23" s="212">
        <v>6</v>
      </c>
      <c r="W23" s="213">
        <v>21</v>
      </c>
      <c r="X23" s="214"/>
      <c r="Y23" s="219">
        <v>2</v>
      </c>
      <c r="Z23" s="215">
        <v>25</v>
      </c>
      <c r="AA23" s="272"/>
      <c r="AB23" s="217">
        <v>17</v>
      </c>
      <c r="AC23" s="212">
        <v>17</v>
      </c>
      <c r="AD23" s="257">
        <v>5</v>
      </c>
      <c r="AE23" s="258">
        <v>7</v>
      </c>
      <c r="AF23" s="224"/>
      <c r="AG23" s="217">
        <v>6</v>
      </c>
      <c r="AH23" s="220">
        <v>40900</v>
      </c>
    </row>
    <row r="24" spans="1:34" ht="15" customHeight="1">
      <c r="A24" s="202">
        <v>19</v>
      </c>
      <c r="B24" s="203" t="s">
        <v>79</v>
      </c>
      <c r="C24" s="204"/>
      <c r="D24" s="205">
        <v>13</v>
      </c>
      <c r="E24" s="206">
        <v>20</v>
      </c>
      <c r="F24" s="206">
        <v>29</v>
      </c>
      <c r="G24" s="206" t="s">
        <v>181</v>
      </c>
      <c r="H24" s="206">
        <v>12</v>
      </c>
      <c r="I24" s="206">
        <v>16</v>
      </c>
      <c r="J24" s="206" t="s">
        <v>106</v>
      </c>
      <c r="K24" s="206">
        <v>10</v>
      </c>
      <c r="L24" s="245">
        <v>21</v>
      </c>
      <c r="M24" s="206">
        <v>11</v>
      </c>
      <c r="N24" s="245">
        <v>12</v>
      </c>
      <c r="O24" s="206" t="s">
        <v>190</v>
      </c>
      <c r="P24" s="284" t="s">
        <v>173</v>
      </c>
      <c r="Q24" s="281">
        <v>26</v>
      </c>
      <c r="R24" s="208">
        <v>4</v>
      </c>
      <c r="S24" s="209">
        <v>3</v>
      </c>
      <c r="T24" s="210">
        <v>0</v>
      </c>
      <c r="U24" s="260">
        <v>9</v>
      </c>
      <c r="V24" s="273">
        <v>21</v>
      </c>
      <c r="W24" s="213">
        <v>17</v>
      </c>
      <c r="X24" s="214"/>
      <c r="Y24" s="219" t="s">
        <v>192</v>
      </c>
      <c r="Z24" s="215" t="s">
        <v>193</v>
      </c>
      <c r="AA24" s="214"/>
      <c r="AB24" s="217">
        <v>26</v>
      </c>
      <c r="AC24" s="212">
        <v>26</v>
      </c>
      <c r="AD24" s="216">
        <v>5</v>
      </c>
      <c r="AE24" s="212">
        <v>19</v>
      </c>
      <c r="AF24" s="35"/>
      <c r="AG24" s="16"/>
      <c r="AH24" s="34"/>
    </row>
    <row r="25" spans="1:34" ht="13.5" customHeight="1">
      <c r="A25" s="202">
        <v>20</v>
      </c>
      <c r="B25" s="203" t="s">
        <v>80</v>
      </c>
      <c r="C25" s="204"/>
      <c r="D25" s="205">
        <v>15</v>
      </c>
      <c r="E25" s="206">
        <v>7</v>
      </c>
      <c r="F25" s="206">
        <v>26</v>
      </c>
      <c r="G25" s="206">
        <v>27</v>
      </c>
      <c r="H25" s="206">
        <v>14</v>
      </c>
      <c r="I25" s="206">
        <v>27</v>
      </c>
      <c r="J25" s="206" t="s">
        <v>106</v>
      </c>
      <c r="K25" s="245" t="s">
        <v>104</v>
      </c>
      <c r="L25" s="245">
        <v>26</v>
      </c>
      <c r="M25" s="206">
        <v>23</v>
      </c>
      <c r="N25" s="245">
        <v>13</v>
      </c>
      <c r="O25" s="245">
        <v>16</v>
      </c>
      <c r="P25" s="284" t="s">
        <v>182</v>
      </c>
      <c r="Q25" s="207">
        <v>25</v>
      </c>
      <c r="R25" s="208">
        <v>4</v>
      </c>
      <c r="S25" s="209">
        <v>2</v>
      </c>
      <c r="T25" s="210">
        <v>0</v>
      </c>
      <c r="U25" s="211">
        <v>12</v>
      </c>
      <c r="V25" s="273">
        <v>17</v>
      </c>
      <c r="W25" s="213">
        <v>19</v>
      </c>
      <c r="X25" s="214"/>
      <c r="Y25" s="219" t="s">
        <v>192</v>
      </c>
      <c r="Z25" s="215">
        <v>24</v>
      </c>
      <c r="AA25" s="214"/>
      <c r="AB25" s="217">
        <v>25</v>
      </c>
      <c r="AC25" s="212">
        <v>25</v>
      </c>
      <c r="AD25" s="216">
        <v>5</v>
      </c>
      <c r="AE25" s="212">
        <v>18</v>
      </c>
      <c r="AF25" s="224" t="s">
        <v>197</v>
      </c>
      <c r="AG25" s="217">
        <v>20</v>
      </c>
      <c r="AH25" s="220">
        <v>40907</v>
      </c>
    </row>
    <row r="26" spans="1:34" ht="12.75">
      <c r="A26" s="202">
        <v>21</v>
      </c>
      <c r="B26" s="203" t="s">
        <v>81</v>
      </c>
      <c r="C26" s="204"/>
      <c r="D26" s="205">
        <v>31</v>
      </c>
      <c r="E26" s="206">
        <v>31</v>
      </c>
      <c r="F26" s="206">
        <v>29</v>
      </c>
      <c r="G26" s="206">
        <v>24</v>
      </c>
      <c r="H26" s="206">
        <v>26</v>
      </c>
      <c r="I26" s="206">
        <v>10</v>
      </c>
      <c r="J26" s="245">
        <v>30</v>
      </c>
      <c r="K26" s="206" t="s">
        <v>190</v>
      </c>
      <c r="L26" s="245">
        <v>20</v>
      </c>
      <c r="M26" s="245" t="s">
        <v>174</v>
      </c>
      <c r="N26" s="206">
        <v>26</v>
      </c>
      <c r="O26" s="245" t="s">
        <v>107</v>
      </c>
      <c r="P26" s="206">
        <v>16</v>
      </c>
      <c r="Q26" s="207">
        <v>20</v>
      </c>
      <c r="R26" s="208">
        <v>0</v>
      </c>
      <c r="S26" s="209">
        <v>0</v>
      </c>
      <c r="T26" s="210">
        <v>0</v>
      </c>
      <c r="U26" s="260">
        <v>1</v>
      </c>
      <c r="V26" s="273">
        <v>18</v>
      </c>
      <c r="W26" s="213">
        <v>0</v>
      </c>
      <c r="X26" s="214"/>
      <c r="Y26" s="219" t="s">
        <v>192</v>
      </c>
      <c r="Z26" s="215">
        <v>28</v>
      </c>
      <c r="AA26" s="214"/>
      <c r="AB26" s="217">
        <v>20</v>
      </c>
      <c r="AC26" s="212">
        <v>20</v>
      </c>
      <c r="AD26" s="216">
        <v>5</v>
      </c>
      <c r="AE26" s="212">
        <v>20</v>
      </c>
      <c r="AF26" s="285"/>
      <c r="AG26" s="217">
        <v>14</v>
      </c>
      <c r="AH26" s="220">
        <v>40907</v>
      </c>
    </row>
    <row r="27" spans="1:34" ht="12.75">
      <c r="A27" s="202">
        <v>22</v>
      </c>
      <c r="B27" s="203" t="s">
        <v>82</v>
      </c>
      <c r="C27" s="204"/>
      <c r="D27" s="205" t="s">
        <v>130</v>
      </c>
      <c r="E27" s="206">
        <v>6</v>
      </c>
      <c r="F27" s="206" t="s">
        <v>128</v>
      </c>
      <c r="G27" s="206" t="s">
        <v>106</v>
      </c>
      <c r="H27" s="276" t="s">
        <v>128</v>
      </c>
      <c r="I27" s="206" t="s">
        <v>102</v>
      </c>
      <c r="J27" s="206" t="s">
        <v>106</v>
      </c>
      <c r="K27" s="206" t="s">
        <v>102</v>
      </c>
      <c r="L27" s="206">
        <v>24</v>
      </c>
      <c r="M27" s="206" t="s">
        <v>102</v>
      </c>
      <c r="N27" s="245" t="s">
        <v>104</v>
      </c>
      <c r="O27" s="245" t="s">
        <v>102</v>
      </c>
      <c r="P27" s="245" t="s">
        <v>103</v>
      </c>
      <c r="Q27" s="207">
        <v>3</v>
      </c>
      <c r="R27" s="208">
        <v>4</v>
      </c>
      <c r="S27" s="209">
        <v>5</v>
      </c>
      <c r="T27" s="210">
        <v>0</v>
      </c>
      <c r="U27" s="211">
        <v>18</v>
      </c>
      <c r="V27" s="273">
        <v>16</v>
      </c>
      <c r="W27" s="213">
        <v>15</v>
      </c>
      <c r="X27" s="214"/>
      <c r="Y27" s="219">
        <v>11</v>
      </c>
      <c r="Z27" s="215">
        <v>30</v>
      </c>
      <c r="AA27" s="272"/>
      <c r="AB27" s="217">
        <v>3</v>
      </c>
      <c r="AC27" s="212">
        <v>3</v>
      </c>
      <c r="AD27" s="216">
        <v>5</v>
      </c>
      <c r="AE27" s="212">
        <v>16</v>
      </c>
      <c r="AF27" s="285"/>
      <c r="AG27" s="217">
        <v>13</v>
      </c>
      <c r="AH27" s="220">
        <v>40903</v>
      </c>
    </row>
    <row r="28" spans="1:34" ht="12.75">
      <c r="A28" s="202">
        <v>23</v>
      </c>
      <c r="B28" s="203" t="s">
        <v>83</v>
      </c>
      <c r="C28" s="204"/>
      <c r="D28" s="205">
        <v>17</v>
      </c>
      <c r="E28" s="206">
        <v>15</v>
      </c>
      <c r="F28" s="206" t="s">
        <v>173</v>
      </c>
      <c r="G28" s="206" t="s">
        <v>106</v>
      </c>
      <c r="H28" s="206" t="s">
        <v>174</v>
      </c>
      <c r="I28" s="206" t="s">
        <v>180</v>
      </c>
      <c r="J28" s="206" t="s">
        <v>106</v>
      </c>
      <c r="K28" s="206" t="s">
        <v>107</v>
      </c>
      <c r="L28" s="206" t="s">
        <v>106</v>
      </c>
      <c r="M28" s="206" t="s">
        <v>181</v>
      </c>
      <c r="N28" s="206" t="s">
        <v>180</v>
      </c>
      <c r="O28" s="206">
        <v>28</v>
      </c>
      <c r="P28" s="271">
        <v>28</v>
      </c>
      <c r="Q28" s="281">
        <v>27</v>
      </c>
      <c r="R28" s="208">
        <v>3</v>
      </c>
      <c r="S28" s="277">
        <v>3</v>
      </c>
      <c r="T28" s="210">
        <v>0</v>
      </c>
      <c r="U28" s="260">
        <v>6</v>
      </c>
      <c r="V28" s="273">
        <v>20</v>
      </c>
      <c r="W28" s="213">
        <v>21</v>
      </c>
      <c r="X28" s="214"/>
      <c r="Y28" s="219">
        <v>6</v>
      </c>
      <c r="Z28" s="215">
        <v>24</v>
      </c>
      <c r="AA28" s="214"/>
      <c r="AB28" s="217">
        <v>27</v>
      </c>
      <c r="AC28" s="212">
        <v>27</v>
      </c>
      <c r="AD28" s="216">
        <v>5</v>
      </c>
      <c r="AE28" s="218">
        <v>29</v>
      </c>
      <c r="AF28" s="224"/>
      <c r="AG28" s="217">
        <v>29</v>
      </c>
      <c r="AH28" s="220">
        <v>40921</v>
      </c>
    </row>
    <row r="29" spans="1:34" ht="12.75">
      <c r="A29" s="202">
        <v>24</v>
      </c>
      <c r="B29" s="203" t="s">
        <v>84</v>
      </c>
      <c r="C29" s="204"/>
      <c r="D29" s="205">
        <v>4</v>
      </c>
      <c r="E29" s="206">
        <v>2</v>
      </c>
      <c r="F29" s="206">
        <v>19</v>
      </c>
      <c r="G29" s="206" t="s">
        <v>106</v>
      </c>
      <c r="H29" s="206">
        <v>9</v>
      </c>
      <c r="I29" s="206">
        <v>30</v>
      </c>
      <c r="J29" s="206" t="s">
        <v>106</v>
      </c>
      <c r="K29" s="206">
        <v>28</v>
      </c>
      <c r="L29" s="206">
        <v>37</v>
      </c>
      <c r="M29" s="206">
        <v>30</v>
      </c>
      <c r="N29" s="206">
        <v>29</v>
      </c>
      <c r="O29" s="206">
        <v>29</v>
      </c>
      <c r="P29" s="271">
        <v>26</v>
      </c>
      <c r="Q29" s="207">
        <v>28</v>
      </c>
      <c r="R29" s="208">
        <v>5</v>
      </c>
      <c r="S29" s="277">
        <v>3</v>
      </c>
      <c r="T29" s="289">
        <v>1</v>
      </c>
      <c r="U29" s="260">
        <v>2</v>
      </c>
      <c r="V29" s="273">
        <v>30</v>
      </c>
      <c r="W29" s="213">
        <v>16</v>
      </c>
      <c r="X29" s="214"/>
      <c r="Y29" s="289" t="s">
        <v>192</v>
      </c>
      <c r="Z29" s="215">
        <v>24</v>
      </c>
      <c r="AA29" s="214"/>
      <c r="AB29" s="290"/>
      <c r="AC29" s="273"/>
      <c r="AD29" s="216">
        <v>4</v>
      </c>
      <c r="AE29" s="218">
        <v>25</v>
      </c>
      <c r="AF29" s="224"/>
      <c r="AG29" s="217">
        <v>18</v>
      </c>
      <c r="AH29" s="220">
        <v>40908</v>
      </c>
    </row>
    <row r="30" spans="1:34" ht="12.75">
      <c r="A30" s="202">
        <v>25</v>
      </c>
      <c r="B30" s="203" t="s">
        <v>85</v>
      </c>
      <c r="C30" s="204"/>
      <c r="D30" s="205">
        <v>12</v>
      </c>
      <c r="E30" s="206" t="s">
        <v>132</v>
      </c>
      <c r="F30" s="206">
        <v>20</v>
      </c>
      <c r="G30" s="206" t="s">
        <v>106</v>
      </c>
      <c r="H30" s="206">
        <v>13</v>
      </c>
      <c r="I30" s="206">
        <v>11</v>
      </c>
      <c r="J30" s="206" t="s">
        <v>106</v>
      </c>
      <c r="K30" s="206" t="s">
        <v>134</v>
      </c>
      <c r="L30" s="245">
        <v>23</v>
      </c>
      <c r="M30" s="206">
        <v>12</v>
      </c>
      <c r="N30" s="245">
        <v>11</v>
      </c>
      <c r="O30" s="206">
        <v>21</v>
      </c>
      <c r="P30" s="284" t="s">
        <v>187</v>
      </c>
      <c r="Q30" s="207">
        <v>18</v>
      </c>
      <c r="R30" s="208">
        <v>4</v>
      </c>
      <c r="S30" s="277">
        <v>4</v>
      </c>
      <c r="T30" s="210">
        <v>0</v>
      </c>
      <c r="U30" s="260">
        <v>1</v>
      </c>
      <c r="V30" s="273">
        <v>15</v>
      </c>
      <c r="W30" s="213">
        <v>17</v>
      </c>
      <c r="X30" s="214"/>
      <c r="Y30" s="219">
        <v>15</v>
      </c>
      <c r="Z30" s="215">
        <v>30</v>
      </c>
      <c r="AA30" s="214"/>
      <c r="AB30" s="217">
        <v>18</v>
      </c>
      <c r="AC30" s="212">
        <v>18</v>
      </c>
      <c r="AD30" s="216">
        <v>5</v>
      </c>
      <c r="AE30" s="212">
        <v>14</v>
      </c>
      <c r="AF30" s="28"/>
      <c r="AG30" s="16"/>
      <c r="AH30" s="34"/>
    </row>
    <row r="31" spans="1:34" ht="12.75">
      <c r="A31" s="202">
        <v>26</v>
      </c>
      <c r="B31" s="203" t="s">
        <v>86</v>
      </c>
      <c r="C31" s="204"/>
      <c r="D31" s="205">
        <v>20</v>
      </c>
      <c r="E31" s="206">
        <v>16</v>
      </c>
      <c r="F31" s="206">
        <v>30</v>
      </c>
      <c r="G31" s="206">
        <v>29</v>
      </c>
      <c r="H31" s="206">
        <v>11</v>
      </c>
      <c r="I31" s="206">
        <v>5</v>
      </c>
      <c r="J31" s="206" t="s">
        <v>106</v>
      </c>
      <c r="K31" s="206">
        <v>9</v>
      </c>
      <c r="L31" s="245">
        <v>30</v>
      </c>
      <c r="M31" s="206">
        <v>14</v>
      </c>
      <c r="N31" s="206">
        <v>31</v>
      </c>
      <c r="O31" s="206">
        <v>31</v>
      </c>
      <c r="P31" s="206">
        <v>29</v>
      </c>
      <c r="Q31" s="291"/>
      <c r="R31" s="208">
        <v>3</v>
      </c>
      <c r="S31" s="277">
        <v>3</v>
      </c>
      <c r="T31" s="210">
        <v>0</v>
      </c>
      <c r="U31" s="260">
        <v>20</v>
      </c>
      <c r="V31" s="212">
        <v>16</v>
      </c>
      <c r="W31" s="213">
        <v>17</v>
      </c>
      <c r="X31" s="214"/>
      <c r="Y31" s="219" t="s">
        <v>192</v>
      </c>
      <c r="Z31" s="215">
        <v>24</v>
      </c>
      <c r="AA31" s="214"/>
      <c r="AB31" s="290"/>
      <c r="AC31" s="273"/>
      <c r="AD31" s="216">
        <v>4</v>
      </c>
      <c r="AE31" s="218">
        <v>26</v>
      </c>
      <c r="AF31" s="28"/>
      <c r="AG31" s="16"/>
      <c r="AH31" s="34"/>
    </row>
    <row r="32" spans="1:34" ht="12.75">
      <c r="A32" s="202">
        <v>27</v>
      </c>
      <c r="B32" s="203" t="s">
        <v>87</v>
      </c>
      <c r="C32" s="204"/>
      <c r="D32" s="205">
        <v>6</v>
      </c>
      <c r="E32" s="206">
        <v>13</v>
      </c>
      <c r="F32" s="206">
        <v>6</v>
      </c>
      <c r="G32" s="206" t="s">
        <v>106</v>
      </c>
      <c r="H32" s="206">
        <v>6</v>
      </c>
      <c r="I32" s="206">
        <v>2</v>
      </c>
      <c r="J32" s="206" t="s">
        <v>106</v>
      </c>
      <c r="K32" s="206" t="s">
        <v>170</v>
      </c>
      <c r="L32" s="245">
        <v>18</v>
      </c>
      <c r="M32" s="206">
        <v>8</v>
      </c>
      <c r="N32" s="206">
        <v>7</v>
      </c>
      <c r="O32" s="206">
        <v>6</v>
      </c>
      <c r="P32" s="271">
        <v>4</v>
      </c>
      <c r="Q32" s="207">
        <v>15</v>
      </c>
      <c r="R32" s="208">
        <v>4</v>
      </c>
      <c r="S32" s="277">
        <v>5</v>
      </c>
      <c r="T32" s="210">
        <v>0</v>
      </c>
      <c r="U32" s="211">
        <v>11</v>
      </c>
      <c r="V32" s="212">
        <v>4</v>
      </c>
      <c r="W32" s="213">
        <v>18</v>
      </c>
      <c r="X32" s="214"/>
      <c r="Y32" s="219">
        <v>3</v>
      </c>
      <c r="Z32" s="215">
        <v>24</v>
      </c>
      <c r="AA32" s="214"/>
      <c r="AB32" s="217">
        <v>15</v>
      </c>
      <c r="AC32" s="212">
        <v>15</v>
      </c>
      <c r="AD32" s="216">
        <v>5</v>
      </c>
      <c r="AE32" s="212">
        <v>23</v>
      </c>
      <c r="AF32" s="224"/>
      <c r="AG32" s="217">
        <v>22</v>
      </c>
      <c r="AH32" s="220">
        <v>40907</v>
      </c>
    </row>
    <row r="33" spans="1:34" ht="12.75">
      <c r="A33" s="202">
        <v>28</v>
      </c>
      <c r="B33" s="203" t="s">
        <v>88</v>
      </c>
      <c r="C33" s="204"/>
      <c r="D33" s="205" t="s">
        <v>129</v>
      </c>
      <c r="E33" s="276" t="s">
        <v>142</v>
      </c>
      <c r="F33" s="276" t="s">
        <v>129</v>
      </c>
      <c r="G33" s="206" t="s">
        <v>106</v>
      </c>
      <c r="H33" s="276" t="s">
        <v>131</v>
      </c>
      <c r="I33" s="206" t="s">
        <v>105</v>
      </c>
      <c r="J33" s="206" t="s">
        <v>106</v>
      </c>
      <c r="K33" s="206" t="s">
        <v>165</v>
      </c>
      <c r="L33" s="206" t="s">
        <v>106</v>
      </c>
      <c r="M33" s="206" t="s">
        <v>153</v>
      </c>
      <c r="N33" s="206">
        <v>6</v>
      </c>
      <c r="O33" s="206">
        <v>5</v>
      </c>
      <c r="P33" s="245" t="s">
        <v>165</v>
      </c>
      <c r="Q33" s="207">
        <v>10</v>
      </c>
      <c r="R33" s="208">
        <v>3</v>
      </c>
      <c r="S33" s="277">
        <v>5</v>
      </c>
      <c r="T33" s="210">
        <v>0</v>
      </c>
      <c r="U33" s="260">
        <v>3</v>
      </c>
      <c r="V33" s="273">
        <v>14</v>
      </c>
      <c r="W33" s="213">
        <v>15</v>
      </c>
      <c r="X33" s="214"/>
      <c r="Y33" s="219" t="s">
        <v>192</v>
      </c>
      <c r="Z33" s="215">
        <v>24</v>
      </c>
      <c r="AA33" s="214"/>
      <c r="AB33" s="217">
        <v>10</v>
      </c>
      <c r="AC33" s="212">
        <v>10</v>
      </c>
      <c r="AD33" s="257">
        <v>5</v>
      </c>
      <c r="AE33" s="258">
        <v>10</v>
      </c>
      <c r="AF33" s="224"/>
      <c r="AG33" s="217">
        <v>23</v>
      </c>
      <c r="AH33" s="220">
        <v>40907</v>
      </c>
    </row>
    <row r="34" spans="1:34" ht="12.75">
      <c r="A34" s="202">
        <v>29</v>
      </c>
      <c r="B34" s="203" t="s">
        <v>89</v>
      </c>
      <c r="C34" s="204"/>
      <c r="D34" s="205">
        <v>11</v>
      </c>
      <c r="E34" s="206">
        <v>4</v>
      </c>
      <c r="F34" s="206">
        <v>3</v>
      </c>
      <c r="G34" s="206">
        <v>1</v>
      </c>
      <c r="H34" s="206">
        <v>2</v>
      </c>
      <c r="I34" s="206">
        <v>3</v>
      </c>
      <c r="J34" s="206">
        <v>30</v>
      </c>
      <c r="K34" s="206">
        <v>5</v>
      </c>
      <c r="L34" s="206">
        <v>16</v>
      </c>
      <c r="M34" s="245" t="s">
        <v>136</v>
      </c>
      <c r="N34" s="245" t="s">
        <v>133</v>
      </c>
      <c r="O34" s="206">
        <v>3</v>
      </c>
      <c r="P34" s="246">
        <v>2</v>
      </c>
      <c r="Q34" s="247">
        <v>13</v>
      </c>
      <c r="R34" s="248">
        <v>5</v>
      </c>
      <c r="S34" s="249">
        <v>5</v>
      </c>
      <c r="T34" s="250">
        <v>0</v>
      </c>
      <c r="U34" s="251">
        <v>11</v>
      </c>
      <c r="V34" s="252">
        <v>2</v>
      </c>
      <c r="W34" s="253">
        <v>24</v>
      </c>
      <c r="X34" s="254">
        <v>1</v>
      </c>
      <c r="Y34" s="219">
        <v>7</v>
      </c>
      <c r="Z34" s="255">
        <f>19*1.3</f>
        <v>24.7</v>
      </c>
      <c r="AA34" s="254"/>
      <c r="AB34" s="256">
        <v>13</v>
      </c>
      <c r="AC34" s="252">
        <v>13</v>
      </c>
      <c r="AD34" s="257">
        <v>5</v>
      </c>
      <c r="AE34" s="258">
        <v>3</v>
      </c>
      <c r="AF34" s="224"/>
      <c r="AG34" s="217">
        <v>3</v>
      </c>
      <c r="AH34" s="220">
        <v>40900</v>
      </c>
    </row>
    <row r="35" spans="1:34" ht="12" customHeight="1">
      <c r="A35" s="202">
        <v>30</v>
      </c>
      <c r="B35" s="203" t="s">
        <v>90</v>
      </c>
      <c r="C35" s="204"/>
      <c r="D35" s="205">
        <v>31</v>
      </c>
      <c r="E35" s="206" t="s">
        <v>104</v>
      </c>
      <c r="F35" s="206" t="s">
        <v>128</v>
      </c>
      <c r="G35" s="206" t="s">
        <v>106</v>
      </c>
      <c r="H35" s="276" t="s">
        <v>129</v>
      </c>
      <c r="I35" s="206" t="s">
        <v>128</v>
      </c>
      <c r="J35" s="206" t="s">
        <v>106</v>
      </c>
      <c r="K35" s="245" t="s">
        <v>105</v>
      </c>
      <c r="L35" s="206">
        <v>25</v>
      </c>
      <c r="M35" s="206" t="s">
        <v>104</v>
      </c>
      <c r="N35" s="245" t="s">
        <v>104</v>
      </c>
      <c r="O35" s="206" t="s">
        <v>173</v>
      </c>
      <c r="P35" s="284" t="s">
        <v>194</v>
      </c>
      <c r="Q35" s="207">
        <v>18</v>
      </c>
      <c r="R35" s="286">
        <v>4</v>
      </c>
      <c r="S35" s="277">
        <v>3</v>
      </c>
      <c r="T35" s="287">
        <v>0</v>
      </c>
      <c r="U35" s="260">
        <v>4</v>
      </c>
      <c r="V35" s="288">
        <v>30</v>
      </c>
      <c r="W35" s="213">
        <v>19</v>
      </c>
      <c r="X35" s="214"/>
      <c r="Y35" s="219">
        <v>22</v>
      </c>
      <c r="Z35" s="215">
        <v>25</v>
      </c>
      <c r="AA35" s="214"/>
      <c r="AB35" s="217">
        <v>18</v>
      </c>
      <c r="AC35" s="212">
        <v>18</v>
      </c>
      <c r="AD35" s="216">
        <v>5</v>
      </c>
      <c r="AE35" s="212">
        <v>22</v>
      </c>
      <c r="AF35" s="224"/>
      <c r="AG35" s="217">
        <v>16</v>
      </c>
      <c r="AH35" s="220">
        <v>40907</v>
      </c>
    </row>
    <row r="36" spans="1:34" ht="13.5" thickBot="1">
      <c r="A36" s="421">
        <v>31</v>
      </c>
      <c r="B36" s="422" t="s">
        <v>91</v>
      </c>
      <c r="C36" s="423"/>
      <c r="D36" s="205" t="s">
        <v>104</v>
      </c>
      <c r="E36" s="206" t="s">
        <v>105</v>
      </c>
      <c r="F36" s="206" t="s">
        <v>129</v>
      </c>
      <c r="G36" s="206">
        <v>31</v>
      </c>
      <c r="H36" s="276" t="s">
        <v>130</v>
      </c>
      <c r="I36" s="206" t="s">
        <v>129</v>
      </c>
      <c r="J36" s="206">
        <v>31</v>
      </c>
      <c r="K36" s="206">
        <v>31</v>
      </c>
      <c r="L36" s="206">
        <v>31</v>
      </c>
      <c r="M36" s="206" t="s">
        <v>102</v>
      </c>
      <c r="N36" s="245" t="s">
        <v>105</v>
      </c>
      <c r="O36" s="424">
        <v>15</v>
      </c>
      <c r="P36" s="271">
        <v>29</v>
      </c>
      <c r="Q36" s="425"/>
      <c r="R36" s="426">
        <v>5</v>
      </c>
      <c r="S36" s="427">
        <v>4</v>
      </c>
      <c r="T36" s="289">
        <v>1</v>
      </c>
      <c r="U36" s="260">
        <v>18</v>
      </c>
      <c r="V36" s="428">
        <v>17</v>
      </c>
      <c r="W36" s="429">
        <v>15</v>
      </c>
      <c r="X36" s="430"/>
      <c r="Y36" s="219">
        <v>14</v>
      </c>
      <c r="Z36" s="215">
        <v>31</v>
      </c>
      <c r="AA36" s="431"/>
      <c r="AB36" s="432"/>
      <c r="AC36" s="428"/>
      <c r="AD36" s="433">
        <v>5</v>
      </c>
      <c r="AE36" s="434">
        <v>31</v>
      </c>
      <c r="AF36" s="224"/>
      <c r="AG36" s="282">
        <v>31</v>
      </c>
      <c r="AH36" s="283"/>
    </row>
    <row r="37" spans="1:34" ht="13.5" thickTop="1">
      <c r="A37" s="11"/>
      <c r="B37" s="136" t="s">
        <v>15</v>
      </c>
      <c r="C37" s="111"/>
      <c r="D37" s="95">
        <v>31</v>
      </c>
      <c r="E37" s="95">
        <v>31</v>
      </c>
      <c r="F37" s="95">
        <v>30</v>
      </c>
      <c r="G37" s="95">
        <v>31</v>
      </c>
      <c r="H37" s="95">
        <v>31</v>
      </c>
      <c r="I37" s="95">
        <v>31</v>
      </c>
      <c r="J37" s="95">
        <v>30</v>
      </c>
      <c r="K37" s="95">
        <v>30</v>
      </c>
      <c r="L37" s="95">
        <v>30</v>
      </c>
      <c r="M37" s="95">
        <v>31</v>
      </c>
      <c r="N37" s="95">
        <v>31</v>
      </c>
      <c r="O37" s="95">
        <v>30</v>
      </c>
      <c r="P37" s="95">
        <v>28</v>
      </c>
      <c r="Q37" s="25">
        <v>28</v>
      </c>
      <c r="R37" s="53">
        <v>30</v>
      </c>
      <c r="S37" s="51">
        <v>25</v>
      </c>
      <c r="T37" s="52">
        <v>0</v>
      </c>
      <c r="U37" s="50">
        <v>25</v>
      </c>
      <c r="V37" s="51">
        <v>16</v>
      </c>
      <c r="W37" s="51">
        <v>0</v>
      </c>
      <c r="X37" s="52">
        <v>0</v>
      </c>
      <c r="Y37" s="155">
        <v>22</v>
      </c>
      <c r="Z37" s="53">
        <v>19</v>
      </c>
      <c r="AA37" s="25">
        <v>12</v>
      </c>
      <c r="AB37" s="48">
        <v>20</v>
      </c>
      <c r="AC37" s="27">
        <v>20</v>
      </c>
      <c r="AD37" s="54">
        <v>30</v>
      </c>
      <c r="AE37" s="27">
        <v>30</v>
      </c>
      <c r="AF37" s="30">
        <v>18</v>
      </c>
      <c r="AG37" s="29">
        <v>30</v>
      </c>
      <c r="AH37" s="19"/>
    </row>
    <row r="38" spans="1:34" ht="13.5" thickBot="1">
      <c r="A38" s="3"/>
      <c r="B38" s="137" t="s">
        <v>16</v>
      </c>
      <c r="C38" s="7"/>
      <c r="D38" s="26">
        <f>$A$36-D37</f>
        <v>0</v>
      </c>
      <c r="E38" s="26">
        <f aca="true" t="shared" si="0" ref="E38:R38">$A$36-E37</f>
        <v>0</v>
      </c>
      <c r="F38" s="26">
        <f t="shared" si="0"/>
        <v>1</v>
      </c>
      <c r="G38" s="26">
        <f t="shared" si="0"/>
        <v>0</v>
      </c>
      <c r="H38" s="26">
        <f t="shared" si="0"/>
        <v>0</v>
      </c>
      <c r="I38" s="26">
        <f t="shared" si="0"/>
        <v>0</v>
      </c>
      <c r="J38" s="26">
        <f t="shared" si="0"/>
        <v>1</v>
      </c>
      <c r="K38" s="26">
        <f t="shared" si="0"/>
        <v>1</v>
      </c>
      <c r="L38" s="26">
        <f t="shared" si="0"/>
        <v>1</v>
      </c>
      <c r="M38" s="26">
        <f t="shared" si="0"/>
        <v>0</v>
      </c>
      <c r="N38" s="26">
        <f t="shared" si="0"/>
        <v>0</v>
      </c>
      <c r="O38" s="26">
        <f t="shared" si="0"/>
        <v>1</v>
      </c>
      <c r="P38" s="26">
        <f t="shared" si="0"/>
        <v>3</v>
      </c>
      <c r="Q38" s="26">
        <f t="shared" si="0"/>
        <v>3</v>
      </c>
      <c r="R38" s="49">
        <f t="shared" si="0"/>
        <v>1</v>
      </c>
      <c r="S38" s="26">
        <f aca="true" t="shared" si="1" ref="S38:AG38">$A$36-S37</f>
        <v>6</v>
      </c>
      <c r="T38" s="26">
        <f t="shared" si="1"/>
        <v>31</v>
      </c>
      <c r="U38" s="26">
        <f t="shared" si="1"/>
        <v>6</v>
      </c>
      <c r="V38" s="26">
        <f t="shared" si="1"/>
        <v>15</v>
      </c>
      <c r="W38" s="26">
        <f t="shared" si="1"/>
        <v>31</v>
      </c>
      <c r="X38" s="263">
        <f t="shared" si="1"/>
        <v>31</v>
      </c>
      <c r="Y38" s="159">
        <f>31-Y37</f>
        <v>9</v>
      </c>
      <c r="Z38" s="49">
        <f t="shared" si="1"/>
        <v>12</v>
      </c>
      <c r="AA38" s="26">
        <f t="shared" si="1"/>
        <v>19</v>
      </c>
      <c r="AB38" s="26">
        <f t="shared" si="1"/>
        <v>11</v>
      </c>
      <c r="AC38" s="26">
        <f t="shared" si="1"/>
        <v>11</v>
      </c>
      <c r="AD38" s="26">
        <f t="shared" si="1"/>
        <v>1</v>
      </c>
      <c r="AE38" s="26">
        <f t="shared" si="1"/>
        <v>1</v>
      </c>
      <c r="AF38" s="26">
        <f t="shared" si="1"/>
        <v>13</v>
      </c>
      <c r="AG38" s="26">
        <f t="shared" si="1"/>
        <v>1</v>
      </c>
      <c r="AH38" s="22"/>
    </row>
    <row r="39" spans="1:31" ht="13.5" customHeight="1" thickTop="1">
      <c r="A39" s="2"/>
      <c r="B39" s="292" t="s">
        <v>20</v>
      </c>
      <c r="C39" s="109"/>
      <c r="D39" s="315" t="s">
        <v>21</v>
      </c>
      <c r="E39" s="316"/>
      <c r="F39" s="316"/>
      <c r="G39" s="316"/>
      <c r="H39" s="316"/>
      <c r="I39" s="316"/>
      <c r="J39" s="316"/>
      <c r="K39" s="316"/>
      <c r="L39" s="316"/>
      <c r="M39" s="316"/>
      <c r="N39" s="316"/>
      <c r="O39" s="316"/>
      <c r="P39" s="274">
        <v>1</v>
      </c>
      <c r="Q39" s="259">
        <v>2</v>
      </c>
      <c r="R39" s="196">
        <v>3</v>
      </c>
      <c r="S39" s="226">
        <v>4</v>
      </c>
      <c r="T39" s="196">
        <v>5</v>
      </c>
      <c r="U39" s="275">
        <v>6</v>
      </c>
      <c r="V39" s="91">
        <v>7</v>
      </c>
      <c r="W39" s="91">
        <v>8</v>
      </c>
      <c r="X39" s="196">
        <v>9</v>
      </c>
      <c r="Y39" s="201">
        <v>10</v>
      </c>
      <c r="Z39" s="56">
        <f>U37</f>
        <v>25</v>
      </c>
      <c r="AA39" s="297" t="s">
        <v>23</v>
      </c>
      <c r="AB39" s="298"/>
      <c r="AC39" s="298"/>
      <c r="AD39" s="298"/>
      <c r="AE39" s="293"/>
    </row>
    <row r="40" spans="1:31" ht="13.5" thickBot="1">
      <c r="A40" s="3"/>
      <c r="B40" s="314"/>
      <c r="C40" s="110"/>
      <c r="D40" s="311" t="s">
        <v>22</v>
      </c>
      <c r="E40" s="317"/>
      <c r="F40" s="317"/>
      <c r="G40" s="317"/>
      <c r="H40" s="317"/>
      <c r="I40" s="317"/>
      <c r="J40" s="317"/>
      <c r="K40" s="317"/>
      <c r="L40" s="317"/>
      <c r="M40" s="317"/>
      <c r="N40" s="317"/>
      <c r="O40" s="317"/>
      <c r="P40" s="195">
        <v>11</v>
      </c>
      <c r="Q40" s="223">
        <v>12</v>
      </c>
      <c r="R40" s="225">
        <v>13</v>
      </c>
      <c r="S40" s="227">
        <v>14</v>
      </c>
      <c r="T40" s="180">
        <v>15</v>
      </c>
      <c r="U40" s="93">
        <v>16</v>
      </c>
      <c r="V40" s="92">
        <v>17</v>
      </c>
      <c r="W40" s="180">
        <v>18</v>
      </c>
      <c r="X40" s="92">
        <v>19</v>
      </c>
      <c r="Y40" s="94">
        <v>20</v>
      </c>
      <c r="Z40" s="57">
        <f>V37</f>
        <v>16</v>
      </c>
      <c r="AA40" s="294" t="s">
        <v>24</v>
      </c>
      <c r="AB40" s="295"/>
      <c r="AC40" s="295"/>
      <c r="AD40" s="295"/>
      <c r="AE40" s="296"/>
    </row>
    <row r="41" spans="2:22" ht="16.5" thickBot="1" thickTop="1">
      <c r="B41" s="318" t="s">
        <v>45</v>
      </c>
      <c r="C41" s="100"/>
      <c r="D41" s="321" t="s">
        <v>123</v>
      </c>
      <c r="E41" s="322"/>
      <c r="F41" s="322"/>
      <c r="G41" s="322"/>
      <c r="H41" s="322"/>
      <c r="I41" s="322"/>
      <c r="J41" s="322"/>
      <c r="K41" s="322"/>
      <c r="L41" s="322"/>
      <c r="M41" s="322"/>
      <c r="N41" s="323">
        <f>D37+E37+F37+G37+H37+I37+J37+K37+L37+M37+N37+O37+P37</f>
        <v>395</v>
      </c>
      <c r="O41" s="324"/>
      <c r="Q41" s="299">
        <f>N41/31/13*100</f>
        <v>98.01488833746899</v>
      </c>
      <c r="R41" s="300"/>
      <c r="S41" s="300"/>
      <c r="T41" s="300"/>
      <c r="U41" s="301"/>
      <c r="V41" s="19" t="s">
        <v>127</v>
      </c>
    </row>
    <row r="42" spans="2:22" ht="16.5" thickBot="1" thickTop="1">
      <c r="B42" s="319"/>
      <c r="C42" s="100"/>
      <c r="D42" s="305" t="s">
        <v>124</v>
      </c>
      <c r="E42" s="306"/>
      <c r="F42" s="306"/>
      <c r="G42" s="306"/>
      <c r="H42" s="306"/>
      <c r="I42" s="306"/>
      <c r="J42" s="306"/>
      <c r="K42" s="306"/>
      <c r="L42" s="306"/>
      <c r="M42" s="306"/>
      <c r="N42" s="307">
        <f>Z37</f>
        <v>19</v>
      </c>
      <c r="O42" s="308"/>
      <c r="P42" s="20"/>
      <c r="Q42" s="299">
        <v>22.58064516129032</v>
      </c>
      <c r="R42" s="300"/>
      <c r="S42" s="300"/>
      <c r="T42" s="300"/>
      <c r="U42" s="301"/>
      <c r="V42" s="20" t="s">
        <v>127</v>
      </c>
    </row>
    <row r="43" spans="2:22" ht="16.5" thickBot="1" thickTop="1">
      <c r="B43" s="319"/>
      <c r="C43" s="100"/>
      <c r="D43" s="305" t="s">
        <v>125</v>
      </c>
      <c r="E43" s="306"/>
      <c r="F43" s="306"/>
      <c r="G43" s="306"/>
      <c r="H43" s="306"/>
      <c r="I43" s="306"/>
      <c r="J43" s="306"/>
      <c r="K43" s="306"/>
      <c r="L43" s="306"/>
      <c r="M43" s="306"/>
      <c r="N43" s="307">
        <v>0</v>
      </c>
      <c r="O43" s="308"/>
      <c r="Q43" s="302"/>
      <c r="R43" s="303"/>
      <c r="S43" s="303"/>
      <c r="T43" s="303"/>
      <c r="U43" s="304"/>
      <c r="V43" s="20">
        <v>0</v>
      </c>
    </row>
    <row r="44" spans="2:22" ht="16.5" thickBot="1" thickTop="1">
      <c r="B44" s="319"/>
      <c r="C44" s="100"/>
      <c r="D44" s="305" t="s">
        <v>126</v>
      </c>
      <c r="E44" s="306"/>
      <c r="F44" s="306"/>
      <c r="G44" s="306"/>
      <c r="H44" s="306"/>
      <c r="I44" s="306"/>
      <c r="J44" s="306"/>
      <c r="K44" s="306"/>
      <c r="L44" s="306"/>
      <c r="M44" s="306"/>
      <c r="N44" s="307">
        <f>AE37</f>
        <v>30</v>
      </c>
      <c r="O44" s="308"/>
      <c r="Q44" s="299">
        <f>N44/31*100</f>
        <v>96.7741935483871</v>
      </c>
      <c r="R44" s="300"/>
      <c r="S44" s="300"/>
      <c r="T44" s="300"/>
      <c r="U44" s="301"/>
      <c r="V44" s="20">
        <v>0</v>
      </c>
    </row>
    <row r="45" spans="2:22" ht="16.5" thickBot="1" thickTop="1">
      <c r="B45" s="320"/>
      <c r="C45" s="101"/>
      <c r="D45" s="311" t="s">
        <v>46</v>
      </c>
      <c r="E45" s="312"/>
      <c r="F45" s="312"/>
      <c r="G45" s="312"/>
      <c r="H45" s="312"/>
      <c r="I45" s="312"/>
      <c r="J45" s="312"/>
      <c r="K45" s="312"/>
      <c r="L45" s="312"/>
      <c r="M45" s="313"/>
      <c r="N45" s="309">
        <f>N41+N42+N43</f>
        <v>414</v>
      </c>
      <c r="O45" s="310"/>
      <c r="Q45" s="302"/>
      <c r="R45" s="303"/>
      <c r="S45" s="303"/>
      <c r="T45" s="303"/>
      <c r="U45" s="304"/>
      <c r="V45" s="22">
        <v>0</v>
      </c>
    </row>
    <row r="46" ht="13.5" thickTop="1"/>
  </sheetData>
  <mergeCells count="41">
    <mergeCell ref="A4:A5"/>
    <mergeCell ref="D4:P4"/>
    <mergeCell ref="B2:B3"/>
    <mergeCell ref="D3:I3"/>
    <mergeCell ref="B4:B5"/>
    <mergeCell ref="D2:I2"/>
    <mergeCell ref="C4:C5"/>
    <mergeCell ref="AG4:AH4"/>
    <mergeCell ref="AF4:AF5"/>
    <mergeCell ref="Q4:Q5"/>
    <mergeCell ref="AE4:AE5"/>
    <mergeCell ref="AD4:AD5"/>
    <mergeCell ref="U4:V4"/>
    <mergeCell ref="T4:T5"/>
    <mergeCell ref="W4:X4"/>
    <mergeCell ref="R4:S4"/>
    <mergeCell ref="Y4:AA4"/>
    <mergeCell ref="B41:B45"/>
    <mergeCell ref="D41:M41"/>
    <mergeCell ref="N41:O41"/>
    <mergeCell ref="B1:P1"/>
    <mergeCell ref="M3:P3"/>
    <mergeCell ref="M2:P2"/>
    <mergeCell ref="D42:M42"/>
    <mergeCell ref="N42:O42"/>
    <mergeCell ref="D43:M43"/>
    <mergeCell ref="N43:O43"/>
    <mergeCell ref="AA39:AE39"/>
    <mergeCell ref="AA40:AE40"/>
    <mergeCell ref="B39:B40"/>
    <mergeCell ref="D39:O39"/>
    <mergeCell ref="D40:O40"/>
    <mergeCell ref="Q45:U45"/>
    <mergeCell ref="D44:M44"/>
    <mergeCell ref="N44:O44"/>
    <mergeCell ref="N45:O45"/>
    <mergeCell ref="D45:M45"/>
    <mergeCell ref="Q41:U41"/>
    <mergeCell ref="Q42:U42"/>
    <mergeCell ref="Q43:U43"/>
    <mergeCell ref="Q44:U44"/>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U37"/>
  <sheetViews>
    <sheetView workbookViewId="0" topLeftCell="A4">
      <selection activeCell="U35" sqref="U35"/>
    </sheetView>
  </sheetViews>
  <sheetFormatPr defaultColWidth="9.00390625" defaultRowHeight="12.75"/>
  <cols>
    <col min="1" max="1" width="3.25390625" style="0" customWidth="1"/>
    <col min="2" max="2" width="34.125" style="0" customWidth="1"/>
    <col min="3" max="3" width="9.00390625" style="0" customWidth="1"/>
    <col min="4" max="20" width="3.00390625" style="0" customWidth="1"/>
    <col min="21" max="21" width="4.00390625" style="0" customWidth="1"/>
  </cols>
  <sheetData>
    <row r="1" spans="2:21" ht="15.75">
      <c r="B1" s="362" t="s">
        <v>92</v>
      </c>
      <c r="C1" s="362"/>
      <c r="D1" s="362"/>
      <c r="E1" s="362"/>
      <c r="F1" s="362"/>
      <c r="G1" s="362"/>
      <c r="H1" s="362"/>
      <c r="I1" s="362"/>
      <c r="J1" s="362"/>
      <c r="K1" s="362"/>
      <c r="L1" s="362"/>
      <c r="M1" s="362"/>
      <c r="N1" s="362"/>
      <c r="O1" s="362"/>
      <c r="P1" s="362"/>
      <c r="Q1" s="362"/>
      <c r="R1" s="362"/>
      <c r="S1" s="359"/>
      <c r="T1" s="359"/>
      <c r="U1" s="359"/>
    </row>
    <row r="2" ht="13.5" thickBot="1"/>
    <row r="3" spans="1:21" ht="13.5" thickTop="1">
      <c r="A3" s="363" t="s">
        <v>5</v>
      </c>
      <c r="B3" s="365" t="s">
        <v>56</v>
      </c>
      <c r="C3" s="365" t="s">
        <v>57</v>
      </c>
      <c r="D3" s="368" t="s">
        <v>58</v>
      </c>
      <c r="E3" s="369"/>
      <c r="F3" s="369"/>
      <c r="G3" s="369"/>
      <c r="H3" s="369"/>
      <c r="I3" s="370"/>
      <c r="J3" s="371" t="s">
        <v>59</v>
      </c>
      <c r="K3" s="372"/>
      <c r="L3" s="372"/>
      <c r="M3" s="372"/>
      <c r="N3" s="372"/>
      <c r="O3" s="372"/>
      <c r="P3" s="372"/>
      <c r="Q3" s="372"/>
      <c r="R3" s="372"/>
      <c r="S3" s="372"/>
      <c r="T3" s="372"/>
      <c r="U3" s="373" t="s">
        <v>3</v>
      </c>
    </row>
    <row r="4" spans="1:21" ht="13.5" thickBot="1">
      <c r="A4" s="364"/>
      <c r="B4" s="366"/>
      <c r="C4" s="367"/>
      <c r="D4" s="79">
        <v>1</v>
      </c>
      <c r="E4" s="80">
        <v>2</v>
      </c>
      <c r="F4" s="80">
        <v>3</v>
      </c>
      <c r="G4" s="80">
        <v>4</v>
      </c>
      <c r="H4" s="80">
        <v>5</v>
      </c>
      <c r="I4" s="81">
        <v>6</v>
      </c>
      <c r="J4" s="82">
        <v>7</v>
      </c>
      <c r="K4" s="76">
        <v>8</v>
      </c>
      <c r="L4" s="76">
        <v>9</v>
      </c>
      <c r="M4" s="76">
        <v>11</v>
      </c>
      <c r="N4" s="76">
        <v>12</v>
      </c>
      <c r="O4" s="76">
        <v>13</v>
      </c>
      <c r="P4" s="76">
        <v>14</v>
      </c>
      <c r="Q4" s="76">
        <v>15</v>
      </c>
      <c r="R4" s="76">
        <v>16</v>
      </c>
      <c r="S4" s="76">
        <v>17</v>
      </c>
      <c r="T4" s="76">
        <v>18</v>
      </c>
      <c r="U4" s="374"/>
    </row>
    <row r="5" spans="1:21" ht="13.5" thickTop="1">
      <c r="A5" s="69">
        <v>1</v>
      </c>
      <c r="B5" s="102" t="s">
        <v>62</v>
      </c>
      <c r="C5" s="102">
        <v>112051</v>
      </c>
      <c r="D5" s="70"/>
      <c r="E5" s="71"/>
      <c r="F5" s="71"/>
      <c r="G5" s="71"/>
      <c r="H5" s="71"/>
      <c r="I5" s="77"/>
      <c r="J5" s="127"/>
      <c r="K5" s="168">
        <v>16</v>
      </c>
      <c r="L5" s="168">
        <v>5</v>
      </c>
      <c r="M5" s="168">
        <v>4</v>
      </c>
      <c r="N5" s="168">
        <v>19</v>
      </c>
      <c r="O5" s="168">
        <v>23</v>
      </c>
      <c r="P5" s="168">
        <v>21</v>
      </c>
      <c r="Q5" s="168">
        <v>7</v>
      </c>
      <c r="R5" s="168" t="s">
        <v>164</v>
      </c>
      <c r="S5" s="168" t="s">
        <v>164</v>
      </c>
      <c r="T5" s="72" t="s">
        <v>164</v>
      </c>
      <c r="U5" s="134">
        <v>0</v>
      </c>
    </row>
    <row r="6" spans="1:21" ht="12.75">
      <c r="A6" s="69">
        <v>2</v>
      </c>
      <c r="B6" s="102" t="s">
        <v>63</v>
      </c>
      <c r="C6" s="102">
        <v>112052</v>
      </c>
      <c r="D6" s="73"/>
      <c r="E6" s="74"/>
      <c r="F6" s="74"/>
      <c r="G6" s="74"/>
      <c r="H6" s="74"/>
      <c r="I6" s="78"/>
      <c r="J6" s="128"/>
      <c r="K6" s="169">
        <v>4</v>
      </c>
      <c r="L6" s="169">
        <v>6</v>
      </c>
      <c r="M6" s="169">
        <v>18</v>
      </c>
      <c r="N6" s="169">
        <v>17</v>
      </c>
      <c r="O6" s="169">
        <v>25</v>
      </c>
      <c r="P6" s="169">
        <v>10</v>
      </c>
      <c r="Q6" s="169">
        <v>18</v>
      </c>
      <c r="R6" s="169">
        <v>16</v>
      </c>
      <c r="S6" s="169" t="s">
        <v>164</v>
      </c>
      <c r="T6" s="75" t="s">
        <v>164</v>
      </c>
      <c r="U6" s="135">
        <v>0</v>
      </c>
    </row>
    <row r="7" spans="1:21" ht="12.75">
      <c r="A7" s="69">
        <v>3</v>
      </c>
      <c r="B7" s="102" t="s">
        <v>64</v>
      </c>
      <c r="C7" s="102">
        <v>112055</v>
      </c>
      <c r="D7" s="73"/>
      <c r="E7" s="74"/>
      <c r="F7" s="74"/>
      <c r="G7" s="74"/>
      <c r="H7" s="74"/>
      <c r="I7" s="78"/>
      <c r="J7" s="128"/>
      <c r="K7" s="169">
        <v>11</v>
      </c>
      <c r="L7" s="169">
        <v>10</v>
      </c>
      <c r="M7" s="169">
        <v>3</v>
      </c>
      <c r="N7" s="169">
        <v>3</v>
      </c>
      <c r="O7" s="169">
        <v>7</v>
      </c>
      <c r="P7" s="169">
        <v>9</v>
      </c>
      <c r="Q7" s="169">
        <v>4</v>
      </c>
      <c r="R7" s="169">
        <v>8</v>
      </c>
      <c r="S7" s="169" t="s">
        <v>164</v>
      </c>
      <c r="T7" s="75" t="s">
        <v>164</v>
      </c>
      <c r="U7" s="135">
        <v>0</v>
      </c>
    </row>
    <row r="8" spans="1:21" ht="12.75">
      <c r="A8" s="69">
        <v>4</v>
      </c>
      <c r="B8" s="102" t="s">
        <v>65</v>
      </c>
      <c r="C8" s="102">
        <v>112056</v>
      </c>
      <c r="D8" s="73"/>
      <c r="E8" s="74"/>
      <c r="F8" s="74"/>
      <c r="G8" s="74"/>
      <c r="H8" s="74"/>
      <c r="I8" s="78"/>
      <c r="J8" s="128"/>
      <c r="K8" s="169">
        <v>24</v>
      </c>
      <c r="L8" s="169">
        <v>17</v>
      </c>
      <c r="M8" s="169">
        <v>11</v>
      </c>
      <c r="N8" s="169">
        <v>25</v>
      </c>
      <c r="O8" s="169">
        <v>16</v>
      </c>
      <c r="P8" s="169">
        <v>15</v>
      </c>
      <c r="Q8" s="169">
        <v>6</v>
      </c>
      <c r="R8" s="169">
        <v>6</v>
      </c>
      <c r="S8" s="169" t="s">
        <v>164</v>
      </c>
      <c r="T8" s="75" t="s">
        <v>164</v>
      </c>
      <c r="U8" s="135">
        <v>0</v>
      </c>
    </row>
    <row r="9" spans="1:21" ht="12.75">
      <c r="A9" s="69">
        <v>5</v>
      </c>
      <c r="B9" s="102" t="s">
        <v>66</v>
      </c>
      <c r="C9" s="102">
        <v>112059</v>
      </c>
      <c r="D9" s="73"/>
      <c r="E9" s="74"/>
      <c r="F9" s="74"/>
      <c r="G9" s="74"/>
      <c r="H9" s="74"/>
      <c r="I9" s="78"/>
      <c r="J9" s="128"/>
      <c r="K9" s="169">
        <v>26</v>
      </c>
      <c r="L9" s="169">
        <v>22</v>
      </c>
      <c r="M9" s="169" t="s">
        <v>101</v>
      </c>
      <c r="N9" s="169">
        <v>18</v>
      </c>
      <c r="O9" s="169" t="s">
        <v>101</v>
      </c>
      <c r="P9" s="169">
        <v>20</v>
      </c>
      <c r="Q9" s="169" t="s">
        <v>101</v>
      </c>
      <c r="R9" s="169">
        <v>17</v>
      </c>
      <c r="S9" s="169" t="s">
        <v>164</v>
      </c>
      <c r="T9" s="75" t="s">
        <v>164</v>
      </c>
      <c r="U9" s="133">
        <v>3</v>
      </c>
    </row>
    <row r="10" spans="1:21" ht="12.75">
      <c r="A10" s="69">
        <v>6</v>
      </c>
      <c r="B10" s="102" t="s">
        <v>67</v>
      </c>
      <c r="C10" s="102">
        <v>112064</v>
      </c>
      <c r="D10" s="73"/>
      <c r="E10" s="74"/>
      <c r="F10" s="74"/>
      <c r="G10" s="74"/>
      <c r="H10" s="74"/>
      <c r="I10" s="78"/>
      <c r="J10" s="128"/>
      <c r="K10" s="169">
        <v>12</v>
      </c>
      <c r="L10" s="169">
        <v>18</v>
      </c>
      <c r="M10" s="169">
        <v>7</v>
      </c>
      <c r="N10" s="169">
        <v>8</v>
      </c>
      <c r="O10" s="169">
        <v>19</v>
      </c>
      <c r="P10" s="169">
        <v>16</v>
      </c>
      <c r="Q10" s="169">
        <v>14</v>
      </c>
      <c r="R10" s="169" t="s">
        <v>164</v>
      </c>
      <c r="S10" s="169" t="s">
        <v>164</v>
      </c>
      <c r="T10" s="75" t="s">
        <v>164</v>
      </c>
      <c r="U10" s="135">
        <v>0</v>
      </c>
    </row>
    <row r="11" spans="1:21" ht="12.75">
      <c r="A11" s="69">
        <v>7</v>
      </c>
      <c r="B11" s="102" t="s">
        <v>68</v>
      </c>
      <c r="C11" s="102">
        <v>112068</v>
      </c>
      <c r="D11" s="73"/>
      <c r="E11" s="74"/>
      <c r="F11" s="74"/>
      <c r="G11" s="74"/>
      <c r="H11" s="74"/>
      <c r="I11" s="78"/>
      <c r="J11" s="128"/>
      <c r="K11" s="169">
        <v>1</v>
      </c>
      <c r="L11" s="169">
        <v>3</v>
      </c>
      <c r="M11" s="169">
        <v>5</v>
      </c>
      <c r="N11" s="169">
        <v>4</v>
      </c>
      <c r="O11" s="169">
        <v>4</v>
      </c>
      <c r="P11" s="169">
        <v>4</v>
      </c>
      <c r="Q11" s="169">
        <v>5</v>
      </c>
      <c r="R11" s="169">
        <v>2</v>
      </c>
      <c r="S11" s="169" t="s">
        <v>164</v>
      </c>
      <c r="T11" s="75" t="s">
        <v>164</v>
      </c>
      <c r="U11" s="135">
        <v>0</v>
      </c>
    </row>
    <row r="12" spans="1:21" ht="12.75">
      <c r="A12" s="69">
        <v>8</v>
      </c>
      <c r="B12" s="102" t="s">
        <v>69</v>
      </c>
      <c r="C12" s="102">
        <v>112071</v>
      </c>
      <c r="D12" s="73"/>
      <c r="E12" s="74"/>
      <c r="F12" s="74"/>
      <c r="G12" s="74"/>
      <c r="H12" s="74"/>
      <c r="I12" s="78"/>
      <c r="J12" s="128"/>
      <c r="K12" s="169">
        <v>23</v>
      </c>
      <c r="L12" s="169">
        <v>25</v>
      </c>
      <c r="M12" s="169">
        <v>23</v>
      </c>
      <c r="N12" s="169">
        <v>22</v>
      </c>
      <c r="O12" s="169">
        <v>22</v>
      </c>
      <c r="P12" s="169" t="s">
        <v>101</v>
      </c>
      <c r="Q12" s="169" t="s">
        <v>101</v>
      </c>
      <c r="R12" s="169">
        <v>17</v>
      </c>
      <c r="S12" s="169" t="s">
        <v>164</v>
      </c>
      <c r="T12" s="75" t="s">
        <v>164</v>
      </c>
      <c r="U12" s="133">
        <v>2</v>
      </c>
    </row>
    <row r="13" spans="1:21" ht="12.75">
      <c r="A13" s="69">
        <v>9</v>
      </c>
      <c r="B13" s="102" t="s">
        <v>70</v>
      </c>
      <c r="C13" s="102">
        <v>112073</v>
      </c>
      <c r="D13" s="73"/>
      <c r="E13" s="74"/>
      <c r="F13" s="74"/>
      <c r="G13" s="74"/>
      <c r="H13" s="74"/>
      <c r="I13" s="78"/>
      <c r="J13" s="128"/>
      <c r="K13" s="169">
        <v>13</v>
      </c>
      <c r="L13" s="169">
        <v>23</v>
      </c>
      <c r="M13" s="169" t="s">
        <v>101</v>
      </c>
      <c r="N13" s="169">
        <v>13</v>
      </c>
      <c r="O13" s="169">
        <v>10</v>
      </c>
      <c r="P13" s="169" t="s">
        <v>101</v>
      </c>
      <c r="Q13" s="169">
        <v>15</v>
      </c>
      <c r="R13" s="169">
        <v>14</v>
      </c>
      <c r="S13" s="169" t="s">
        <v>164</v>
      </c>
      <c r="T13" s="75" t="s">
        <v>164</v>
      </c>
      <c r="U13" s="133">
        <v>2</v>
      </c>
    </row>
    <row r="14" spans="1:21" ht="12.75">
      <c r="A14" s="69">
        <v>10</v>
      </c>
      <c r="B14" s="102" t="s">
        <v>71</v>
      </c>
      <c r="C14" s="102">
        <v>112076</v>
      </c>
      <c r="D14" s="73"/>
      <c r="E14" s="74"/>
      <c r="F14" s="74"/>
      <c r="G14" s="74"/>
      <c r="H14" s="74"/>
      <c r="I14" s="78"/>
      <c r="J14" s="128"/>
      <c r="K14" s="169">
        <v>25</v>
      </c>
      <c r="L14" s="169">
        <v>19</v>
      </c>
      <c r="M14" s="169" t="s">
        <v>101</v>
      </c>
      <c r="N14" s="169">
        <v>10</v>
      </c>
      <c r="O14" s="169">
        <v>23</v>
      </c>
      <c r="P14" s="169">
        <v>11</v>
      </c>
      <c r="Q14" s="169" t="s">
        <v>164</v>
      </c>
      <c r="R14" s="169">
        <v>10</v>
      </c>
      <c r="S14" s="169" t="s">
        <v>164</v>
      </c>
      <c r="T14" s="75" t="s">
        <v>164</v>
      </c>
      <c r="U14" s="133">
        <v>1</v>
      </c>
    </row>
    <row r="15" spans="1:21" ht="12.75">
      <c r="A15" s="69">
        <v>11</v>
      </c>
      <c r="B15" s="102" t="s">
        <v>72</v>
      </c>
      <c r="C15" s="102">
        <v>112079</v>
      </c>
      <c r="D15" s="73"/>
      <c r="E15" s="74"/>
      <c r="F15" s="74"/>
      <c r="G15" s="74"/>
      <c r="H15" s="74"/>
      <c r="I15" s="78"/>
      <c r="J15" s="128"/>
      <c r="K15" s="169" t="s">
        <v>101</v>
      </c>
      <c r="L15" s="169">
        <v>25</v>
      </c>
      <c r="M15" s="169">
        <v>15</v>
      </c>
      <c r="N15" s="169">
        <v>12</v>
      </c>
      <c r="O15" s="169">
        <v>6</v>
      </c>
      <c r="P15" s="169">
        <v>5</v>
      </c>
      <c r="Q15" s="169">
        <v>21</v>
      </c>
      <c r="R15" s="169">
        <v>5</v>
      </c>
      <c r="S15" s="169" t="s">
        <v>164</v>
      </c>
      <c r="T15" s="75" t="s">
        <v>164</v>
      </c>
      <c r="U15" s="133">
        <v>1</v>
      </c>
    </row>
    <row r="16" spans="1:21" ht="12.75">
      <c r="A16" s="69">
        <v>12</v>
      </c>
      <c r="B16" s="102" t="s">
        <v>73</v>
      </c>
      <c r="C16" s="102">
        <v>112081</v>
      </c>
      <c r="D16" s="73"/>
      <c r="E16" s="74"/>
      <c r="F16" s="74"/>
      <c r="G16" s="74"/>
      <c r="H16" s="74"/>
      <c r="I16" s="78"/>
      <c r="J16" s="128"/>
      <c r="K16" s="169" t="s">
        <v>101</v>
      </c>
      <c r="L16" s="169">
        <v>12</v>
      </c>
      <c r="M16" s="169" t="s">
        <v>101</v>
      </c>
      <c r="N16" s="169" t="s">
        <v>101</v>
      </c>
      <c r="O16" s="169" t="s">
        <v>101</v>
      </c>
      <c r="P16" s="169" t="s">
        <v>101</v>
      </c>
      <c r="Q16" s="169" t="s">
        <v>101</v>
      </c>
      <c r="R16" s="169" t="s">
        <v>101</v>
      </c>
      <c r="S16" s="169" t="s">
        <v>101</v>
      </c>
      <c r="T16" s="75"/>
      <c r="U16" s="183">
        <v>8</v>
      </c>
    </row>
    <row r="17" spans="1:21" ht="12.75" customHeight="1">
      <c r="A17" s="69">
        <v>13</v>
      </c>
      <c r="B17" s="102" t="s">
        <v>100</v>
      </c>
      <c r="C17" s="102">
        <v>112082</v>
      </c>
      <c r="D17" s="73"/>
      <c r="E17" s="74"/>
      <c r="F17" s="74"/>
      <c r="G17" s="74"/>
      <c r="H17" s="74"/>
      <c r="I17" s="78"/>
      <c r="J17" s="128"/>
      <c r="K17" s="169">
        <v>6</v>
      </c>
      <c r="L17" s="169">
        <v>13</v>
      </c>
      <c r="M17" s="169">
        <v>2</v>
      </c>
      <c r="N17" s="169">
        <v>20</v>
      </c>
      <c r="O17" s="169">
        <v>3</v>
      </c>
      <c r="P17" s="169">
        <v>1</v>
      </c>
      <c r="Q17" s="169">
        <v>2</v>
      </c>
      <c r="R17" s="169">
        <v>11</v>
      </c>
      <c r="S17" s="169"/>
      <c r="T17" s="75"/>
      <c r="U17" s="135">
        <v>0</v>
      </c>
    </row>
    <row r="18" spans="1:21" ht="12.75">
      <c r="A18" s="69">
        <v>14</v>
      </c>
      <c r="B18" s="102" t="s">
        <v>74</v>
      </c>
      <c r="C18" s="102">
        <v>112084</v>
      </c>
      <c r="D18" s="73"/>
      <c r="E18" s="74"/>
      <c r="F18" s="74"/>
      <c r="G18" s="74"/>
      <c r="H18" s="74"/>
      <c r="I18" s="78"/>
      <c r="J18" s="128"/>
      <c r="K18" s="169">
        <v>25</v>
      </c>
      <c r="L18" s="169">
        <v>7</v>
      </c>
      <c r="M18" s="169" t="s">
        <v>158</v>
      </c>
      <c r="N18" s="169">
        <v>9</v>
      </c>
      <c r="O18" s="169">
        <v>14</v>
      </c>
      <c r="P18" s="169">
        <v>17</v>
      </c>
      <c r="Q18" s="169">
        <v>11</v>
      </c>
      <c r="R18" s="169">
        <v>12</v>
      </c>
      <c r="S18" s="169"/>
      <c r="T18" s="75"/>
      <c r="U18" s="135">
        <v>0</v>
      </c>
    </row>
    <row r="19" spans="1:21" ht="12.75">
      <c r="A19" s="69">
        <v>15</v>
      </c>
      <c r="B19" s="102" t="s">
        <v>75</v>
      </c>
      <c r="C19" s="102">
        <v>112085</v>
      </c>
      <c r="D19" s="73"/>
      <c r="E19" s="74"/>
      <c r="F19" s="74"/>
      <c r="G19" s="74"/>
      <c r="H19" s="74"/>
      <c r="I19" s="78"/>
      <c r="J19" s="128"/>
      <c r="K19" s="169">
        <v>22</v>
      </c>
      <c r="L19" s="169">
        <v>20</v>
      </c>
      <c r="M19" s="169">
        <v>22</v>
      </c>
      <c r="N19" s="169">
        <v>14</v>
      </c>
      <c r="O19" s="169">
        <v>12</v>
      </c>
      <c r="P19" s="169">
        <v>14</v>
      </c>
      <c r="Q19" s="169" t="s">
        <v>101</v>
      </c>
      <c r="R19" s="169">
        <v>6</v>
      </c>
      <c r="S19" s="169"/>
      <c r="T19" s="75"/>
      <c r="U19" s="133">
        <v>1</v>
      </c>
    </row>
    <row r="20" spans="1:21" ht="12.75">
      <c r="A20" s="69">
        <v>16</v>
      </c>
      <c r="B20" s="102" t="s">
        <v>76</v>
      </c>
      <c r="C20" s="102">
        <v>112087</v>
      </c>
      <c r="D20" s="73"/>
      <c r="E20" s="74"/>
      <c r="F20" s="74"/>
      <c r="G20" s="74"/>
      <c r="H20" s="74"/>
      <c r="I20" s="78"/>
      <c r="J20" s="128"/>
      <c r="K20" s="169">
        <v>17</v>
      </c>
      <c r="L20" s="169">
        <v>28</v>
      </c>
      <c r="M20" s="169">
        <v>16</v>
      </c>
      <c r="N20" s="169">
        <v>5</v>
      </c>
      <c r="O20" s="169">
        <v>21</v>
      </c>
      <c r="P20" s="169">
        <v>13</v>
      </c>
      <c r="Q20" s="169">
        <v>17</v>
      </c>
      <c r="R20" s="169">
        <v>19</v>
      </c>
      <c r="S20" s="169"/>
      <c r="T20" s="75"/>
      <c r="U20" s="135">
        <v>0</v>
      </c>
    </row>
    <row r="21" spans="1:21" ht="12.75">
      <c r="A21" s="69">
        <v>17</v>
      </c>
      <c r="B21" s="102" t="s">
        <v>77</v>
      </c>
      <c r="C21" s="102">
        <v>112090</v>
      </c>
      <c r="D21" s="73"/>
      <c r="E21" s="74"/>
      <c r="F21" s="74"/>
      <c r="G21" s="74"/>
      <c r="H21" s="74"/>
      <c r="I21" s="78"/>
      <c r="J21" s="128"/>
      <c r="K21" s="169">
        <v>20</v>
      </c>
      <c r="L21" s="169">
        <v>26</v>
      </c>
      <c r="M21" s="169" t="s">
        <v>101</v>
      </c>
      <c r="N21" s="169" t="s">
        <v>101</v>
      </c>
      <c r="O21" s="169" t="s">
        <v>101</v>
      </c>
      <c r="P21" s="169">
        <v>19</v>
      </c>
      <c r="Q21" s="169" t="s">
        <v>101</v>
      </c>
      <c r="R21" s="169">
        <v>20</v>
      </c>
      <c r="S21" s="169"/>
      <c r="T21" s="75"/>
      <c r="U21" s="182">
        <v>4</v>
      </c>
    </row>
    <row r="22" spans="1:21" ht="12.75">
      <c r="A22" s="69">
        <v>18</v>
      </c>
      <c r="B22" s="102" t="s">
        <v>78</v>
      </c>
      <c r="C22" s="102">
        <v>112091</v>
      </c>
      <c r="D22" s="73"/>
      <c r="E22" s="74"/>
      <c r="F22" s="74"/>
      <c r="G22" s="74"/>
      <c r="H22" s="74"/>
      <c r="I22" s="78"/>
      <c r="J22" s="128"/>
      <c r="K22" s="169">
        <v>21</v>
      </c>
      <c r="L22" s="169">
        <v>15</v>
      </c>
      <c r="M22" s="169">
        <v>20</v>
      </c>
      <c r="N22" s="169">
        <v>16</v>
      </c>
      <c r="O22" s="169">
        <v>20</v>
      </c>
      <c r="P22" s="169">
        <v>12</v>
      </c>
      <c r="Q22" s="169">
        <v>3</v>
      </c>
      <c r="R22" s="169">
        <v>7</v>
      </c>
      <c r="S22" s="169" t="s">
        <v>164</v>
      </c>
      <c r="T22" s="75" t="s">
        <v>164</v>
      </c>
      <c r="U22" s="135">
        <v>0</v>
      </c>
    </row>
    <row r="23" spans="1:21" ht="12.75">
      <c r="A23" s="69">
        <v>19</v>
      </c>
      <c r="B23" s="102" t="s">
        <v>79</v>
      </c>
      <c r="C23" s="102">
        <v>112096</v>
      </c>
      <c r="D23" s="73"/>
      <c r="E23" s="74"/>
      <c r="F23" s="74"/>
      <c r="G23" s="74"/>
      <c r="H23" s="74"/>
      <c r="I23" s="78"/>
      <c r="J23" s="128"/>
      <c r="K23" s="169">
        <v>8</v>
      </c>
      <c r="L23" s="169">
        <v>11</v>
      </c>
      <c r="M23" s="169">
        <v>14</v>
      </c>
      <c r="N23" s="169">
        <v>11</v>
      </c>
      <c r="O23" s="169">
        <v>1</v>
      </c>
      <c r="P23" s="169">
        <v>18</v>
      </c>
      <c r="Q23" s="169">
        <v>19</v>
      </c>
      <c r="R23" s="169">
        <v>15</v>
      </c>
      <c r="S23" s="169"/>
      <c r="T23" s="75"/>
      <c r="U23" s="135">
        <v>0</v>
      </c>
    </row>
    <row r="24" spans="1:21" ht="12.75">
      <c r="A24" s="69">
        <v>20</v>
      </c>
      <c r="B24" s="102" t="s">
        <v>80</v>
      </c>
      <c r="C24" s="102">
        <v>112100</v>
      </c>
      <c r="D24" s="73"/>
      <c r="E24" s="74"/>
      <c r="F24" s="74"/>
      <c r="G24" s="74"/>
      <c r="H24" s="74"/>
      <c r="I24" s="78"/>
      <c r="J24" s="128"/>
      <c r="K24" s="169">
        <v>9</v>
      </c>
      <c r="L24" s="169">
        <v>4</v>
      </c>
      <c r="M24" s="169">
        <v>13</v>
      </c>
      <c r="N24" s="169" t="s">
        <v>101</v>
      </c>
      <c r="O24" s="169">
        <v>9</v>
      </c>
      <c r="P24" s="169">
        <v>2</v>
      </c>
      <c r="Q24" s="169">
        <v>8</v>
      </c>
      <c r="R24" s="169">
        <v>3</v>
      </c>
      <c r="S24" s="169"/>
      <c r="T24" s="75"/>
      <c r="U24" s="133">
        <v>1</v>
      </c>
    </row>
    <row r="25" spans="1:21" ht="12.75">
      <c r="A25" s="69">
        <v>21</v>
      </c>
      <c r="B25" s="102" t="s">
        <v>81</v>
      </c>
      <c r="C25" s="102">
        <v>112103</v>
      </c>
      <c r="D25" s="73"/>
      <c r="E25" s="74"/>
      <c r="F25" s="74"/>
      <c r="G25" s="74"/>
      <c r="H25" s="74"/>
      <c r="I25" s="78"/>
      <c r="J25" s="128" t="s">
        <v>157</v>
      </c>
      <c r="K25" s="169" t="s">
        <v>157</v>
      </c>
      <c r="L25" s="169" t="s">
        <v>157</v>
      </c>
      <c r="M25" s="169" t="s">
        <v>157</v>
      </c>
      <c r="N25" s="169">
        <v>17</v>
      </c>
      <c r="O25" s="169" t="s">
        <v>101</v>
      </c>
      <c r="P25" s="169" t="s">
        <v>101</v>
      </c>
      <c r="Q25" s="169" t="s">
        <v>101</v>
      </c>
      <c r="R25" s="169">
        <v>19</v>
      </c>
      <c r="S25" s="169"/>
      <c r="T25" s="75"/>
      <c r="U25" s="133">
        <v>3</v>
      </c>
    </row>
    <row r="26" spans="1:21" ht="12.75">
      <c r="A26" s="69">
        <v>22</v>
      </c>
      <c r="B26" s="102" t="s">
        <v>82</v>
      </c>
      <c r="C26" s="102">
        <v>112109</v>
      </c>
      <c r="D26" s="73"/>
      <c r="E26" s="74"/>
      <c r="F26" s="74"/>
      <c r="G26" s="74"/>
      <c r="H26" s="74"/>
      <c r="I26" s="78"/>
      <c r="J26" s="128"/>
      <c r="K26" s="169">
        <v>27</v>
      </c>
      <c r="L26" s="169">
        <v>2</v>
      </c>
      <c r="M26" s="169">
        <v>6</v>
      </c>
      <c r="N26" s="169">
        <v>7</v>
      </c>
      <c r="O26" s="169">
        <v>5</v>
      </c>
      <c r="P26" s="169" t="s">
        <v>101</v>
      </c>
      <c r="Q26" s="169">
        <v>12</v>
      </c>
      <c r="R26" s="169" t="s">
        <v>164</v>
      </c>
      <c r="S26" s="169" t="s">
        <v>164</v>
      </c>
      <c r="T26" s="75" t="s">
        <v>164</v>
      </c>
      <c r="U26" s="133">
        <v>1</v>
      </c>
    </row>
    <row r="27" spans="1:21" ht="12.75">
      <c r="A27" s="69">
        <v>23</v>
      </c>
      <c r="B27" s="102" t="s">
        <v>83</v>
      </c>
      <c r="C27" s="102">
        <v>112110</v>
      </c>
      <c r="D27" s="73"/>
      <c r="E27" s="74"/>
      <c r="F27" s="74"/>
      <c r="G27" s="74"/>
      <c r="H27" s="74"/>
      <c r="I27" s="78"/>
      <c r="J27" s="128" t="s">
        <v>101</v>
      </c>
      <c r="K27" s="169">
        <v>2</v>
      </c>
      <c r="L27" s="169">
        <v>16</v>
      </c>
      <c r="M27" s="169" t="s">
        <v>158</v>
      </c>
      <c r="N27" s="169" t="s">
        <v>101</v>
      </c>
      <c r="O27" s="169">
        <v>17</v>
      </c>
      <c r="P27" s="169">
        <v>20</v>
      </c>
      <c r="Q27" s="169">
        <v>10</v>
      </c>
      <c r="R27" s="169">
        <v>4</v>
      </c>
      <c r="S27" s="169"/>
      <c r="T27" s="75"/>
      <c r="U27" s="133">
        <v>2</v>
      </c>
    </row>
    <row r="28" spans="1:21" ht="12.75">
      <c r="A28" s="69">
        <v>24</v>
      </c>
      <c r="B28" s="102" t="s">
        <v>84</v>
      </c>
      <c r="C28" s="102">
        <v>112114</v>
      </c>
      <c r="D28" s="73"/>
      <c r="E28" s="74"/>
      <c r="F28" s="74"/>
      <c r="G28" s="74"/>
      <c r="H28" s="74"/>
      <c r="I28" s="78"/>
      <c r="J28" s="128"/>
      <c r="K28" s="169">
        <v>3</v>
      </c>
      <c r="L28" s="169" t="s">
        <v>101</v>
      </c>
      <c r="M28" s="169">
        <v>17</v>
      </c>
      <c r="N28" s="169" t="s">
        <v>101</v>
      </c>
      <c r="O28" s="169" t="s">
        <v>101</v>
      </c>
      <c r="P28" s="169" t="s">
        <v>101</v>
      </c>
      <c r="Q28" s="169" t="s">
        <v>101</v>
      </c>
      <c r="R28" s="169" t="s">
        <v>101</v>
      </c>
      <c r="S28" s="169"/>
      <c r="T28" s="75"/>
      <c r="U28" s="182">
        <v>6</v>
      </c>
    </row>
    <row r="29" spans="1:21" ht="12.75">
      <c r="A29" s="69">
        <v>25</v>
      </c>
      <c r="B29" s="102" t="s">
        <v>85</v>
      </c>
      <c r="C29" s="102">
        <v>112117</v>
      </c>
      <c r="D29" s="73"/>
      <c r="E29" s="74"/>
      <c r="F29" s="74"/>
      <c r="G29" s="74"/>
      <c r="H29" s="74"/>
      <c r="I29" s="78"/>
      <c r="J29" s="128"/>
      <c r="K29" s="169">
        <v>7</v>
      </c>
      <c r="L29" s="169">
        <v>21</v>
      </c>
      <c r="M29" s="169">
        <v>10</v>
      </c>
      <c r="N29" s="169">
        <v>2</v>
      </c>
      <c r="O29" s="169">
        <v>18</v>
      </c>
      <c r="P29" s="169">
        <v>11</v>
      </c>
      <c r="Q29" s="169">
        <v>16</v>
      </c>
      <c r="R29" s="169">
        <v>9</v>
      </c>
      <c r="S29" s="169"/>
      <c r="T29" s="75"/>
      <c r="U29" s="135">
        <v>0</v>
      </c>
    </row>
    <row r="30" spans="1:21" ht="12.75">
      <c r="A30" s="69">
        <v>26</v>
      </c>
      <c r="B30" s="102" t="s">
        <v>86</v>
      </c>
      <c r="C30" s="102">
        <v>112121</v>
      </c>
      <c r="D30" s="73"/>
      <c r="E30" s="74"/>
      <c r="F30" s="74"/>
      <c r="G30" s="74"/>
      <c r="H30" s="74"/>
      <c r="I30" s="78"/>
      <c r="J30" s="128"/>
      <c r="K30" s="169" t="s">
        <v>101</v>
      </c>
      <c r="L30" s="169">
        <v>14</v>
      </c>
      <c r="M30" s="169">
        <v>9</v>
      </c>
      <c r="N30" s="169">
        <v>9</v>
      </c>
      <c r="O30" s="169">
        <v>11</v>
      </c>
      <c r="P30" s="169">
        <v>6</v>
      </c>
      <c r="Q30" s="169" t="s">
        <v>101</v>
      </c>
      <c r="R30" s="169" t="s">
        <v>101</v>
      </c>
      <c r="S30" s="169"/>
      <c r="T30" s="75"/>
      <c r="U30" s="133">
        <v>3</v>
      </c>
    </row>
    <row r="31" spans="1:21" ht="12.75">
      <c r="A31" s="69">
        <v>27</v>
      </c>
      <c r="B31" s="102" t="s">
        <v>87</v>
      </c>
      <c r="C31" s="102">
        <v>112124</v>
      </c>
      <c r="D31" s="73"/>
      <c r="E31" s="74"/>
      <c r="F31" s="74"/>
      <c r="G31" s="74"/>
      <c r="H31" s="74"/>
      <c r="I31" s="78"/>
      <c r="J31" s="128"/>
      <c r="K31" s="169">
        <v>18</v>
      </c>
      <c r="L31" s="169">
        <v>8</v>
      </c>
      <c r="M31" s="169">
        <v>8</v>
      </c>
      <c r="N31" s="169">
        <v>6</v>
      </c>
      <c r="O31" s="169">
        <v>13</v>
      </c>
      <c r="P31" s="169">
        <v>3</v>
      </c>
      <c r="Q31" s="169">
        <v>9</v>
      </c>
      <c r="R31" s="169">
        <v>18</v>
      </c>
      <c r="S31" s="169" t="s">
        <v>164</v>
      </c>
      <c r="T31" s="75" t="s">
        <v>164</v>
      </c>
      <c r="U31" s="135">
        <v>0</v>
      </c>
    </row>
    <row r="32" spans="1:21" ht="12.75">
      <c r="A32" s="69">
        <v>28</v>
      </c>
      <c r="B32" s="102" t="s">
        <v>88</v>
      </c>
      <c r="C32" s="102">
        <v>112128</v>
      </c>
      <c r="D32" s="73"/>
      <c r="E32" s="74"/>
      <c r="F32" s="74"/>
      <c r="G32" s="74"/>
      <c r="H32" s="74"/>
      <c r="I32" s="78"/>
      <c r="J32" s="128"/>
      <c r="K32" s="169">
        <v>15</v>
      </c>
      <c r="L32" s="169">
        <v>27</v>
      </c>
      <c r="M32" s="169">
        <v>12</v>
      </c>
      <c r="N32" s="169">
        <v>21</v>
      </c>
      <c r="O32" s="169" t="s">
        <v>101</v>
      </c>
      <c r="P32" s="169" t="s">
        <v>101</v>
      </c>
      <c r="Q32" s="169" t="s">
        <v>101</v>
      </c>
      <c r="R32" s="169" t="s">
        <v>101</v>
      </c>
      <c r="S32" s="169"/>
      <c r="T32" s="75"/>
      <c r="U32" s="133">
        <v>3</v>
      </c>
    </row>
    <row r="33" spans="1:21" ht="12.75">
      <c r="A33" s="69">
        <v>29</v>
      </c>
      <c r="B33" s="102" t="s">
        <v>89</v>
      </c>
      <c r="C33" s="102">
        <v>112130</v>
      </c>
      <c r="D33" s="73"/>
      <c r="E33" s="74"/>
      <c r="F33" s="74"/>
      <c r="G33" s="74"/>
      <c r="H33" s="74"/>
      <c r="I33" s="78"/>
      <c r="J33" s="128"/>
      <c r="K33" s="169">
        <v>5</v>
      </c>
      <c r="L33" s="169">
        <v>1</v>
      </c>
      <c r="M33" s="169">
        <v>1</v>
      </c>
      <c r="N33" s="169">
        <v>1</v>
      </c>
      <c r="O33" s="169">
        <v>8</v>
      </c>
      <c r="P33" s="169">
        <v>7</v>
      </c>
      <c r="Q33" s="169">
        <v>1</v>
      </c>
      <c r="R33" s="169">
        <v>1</v>
      </c>
      <c r="S33" s="169" t="s">
        <v>164</v>
      </c>
      <c r="T33" s="75" t="s">
        <v>164</v>
      </c>
      <c r="U33" s="135">
        <v>0</v>
      </c>
    </row>
    <row r="34" spans="1:21" ht="13.5" thickBot="1">
      <c r="A34" s="69">
        <v>30</v>
      </c>
      <c r="B34" s="102" t="s">
        <v>90</v>
      </c>
      <c r="C34" s="102">
        <v>112133</v>
      </c>
      <c r="D34" s="83"/>
      <c r="E34" s="84"/>
      <c r="F34" s="84"/>
      <c r="G34" s="84"/>
      <c r="H34" s="84"/>
      <c r="I34" s="85"/>
      <c r="J34" s="128"/>
      <c r="K34" s="169">
        <v>28</v>
      </c>
      <c r="L34" s="169">
        <v>24</v>
      </c>
      <c r="M34" s="169">
        <v>21</v>
      </c>
      <c r="N34" s="170" t="s">
        <v>101</v>
      </c>
      <c r="O34" s="169">
        <v>15</v>
      </c>
      <c r="P34" s="169">
        <v>19</v>
      </c>
      <c r="Q34" s="169">
        <v>20</v>
      </c>
      <c r="R34" s="169">
        <v>13</v>
      </c>
      <c r="S34" s="169"/>
      <c r="T34" s="142"/>
      <c r="U34" s="133">
        <v>1</v>
      </c>
    </row>
    <row r="35" spans="1:21" ht="14.25" thickBot="1" thickTop="1">
      <c r="A35" s="138">
        <v>31</v>
      </c>
      <c r="B35" s="103" t="s">
        <v>91</v>
      </c>
      <c r="C35" s="104">
        <v>112136</v>
      </c>
      <c r="D35" s="139"/>
      <c r="E35" s="140"/>
      <c r="F35" s="140"/>
      <c r="G35" s="140"/>
      <c r="H35" s="140"/>
      <c r="I35" s="141"/>
      <c r="J35" s="129"/>
      <c r="K35" s="170">
        <v>10</v>
      </c>
      <c r="L35" s="170">
        <v>9</v>
      </c>
      <c r="M35" s="170">
        <v>19</v>
      </c>
      <c r="N35" s="170">
        <v>15</v>
      </c>
      <c r="O35" s="170">
        <v>2</v>
      </c>
      <c r="P35" s="170">
        <v>8</v>
      </c>
      <c r="Q35" s="170">
        <v>13</v>
      </c>
      <c r="R35" s="170">
        <v>9</v>
      </c>
      <c r="S35" s="170"/>
      <c r="T35" s="143"/>
      <c r="U35" s="179">
        <v>0</v>
      </c>
    </row>
    <row r="36" spans="1:21" ht="14.25" thickBot="1" thickTop="1">
      <c r="A36" s="89"/>
      <c r="B36" s="103"/>
      <c r="C36" s="104"/>
      <c r="D36" s="86">
        <v>0</v>
      </c>
      <c r="E36" s="87">
        <v>0</v>
      </c>
      <c r="F36" s="87">
        <v>0</v>
      </c>
      <c r="G36" s="87">
        <v>0</v>
      </c>
      <c r="H36" s="87">
        <v>0</v>
      </c>
      <c r="I36" s="88">
        <v>0</v>
      </c>
      <c r="J36" s="86">
        <v>29</v>
      </c>
      <c r="K36" s="87">
        <v>28</v>
      </c>
      <c r="L36" s="87">
        <v>29</v>
      </c>
      <c r="M36" s="87">
        <v>23</v>
      </c>
      <c r="N36" s="87">
        <v>25</v>
      </c>
      <c r="O36" s="87">
        <v>25</v>
      </c>
      <c r="P36" s="87">
        <v>24</v>
      </c>
      <c r="Q36" s="87">
        <v>22</v>
      </c>
      <c r="R36" s="87">
        <v>27</v>
      </c>
      <c r="S36" s="87">
        <v>30</v>
      </c>
      <c r="T36" s="88">
        <v>0</v>
      </c>
      <c r="U36" s="90">
        <v>19</v>
      </c>
    </row>
    <row r="37" spans="1:21" ht="14.25" thickBot="1" thickTop="1">
      <c r="A37" s="105"/>
      <c r="B37" s="106"/>
      <c r="C37" s="107"/>
      <c r="D37" s="89">
        <f>31-D36</f>
        <v>31</v>
      </c>
      <c r="E37" s="131">
        <f aca="true" t="shared" si="0" ref="E37:U37">31-E36</f>
        <v>31</v>
      </c>
      <c r="F37" s="131">
        <f t="shared" si="0"/>
        <v>31</v>
      </c>
      <c r="G37" s="131">
        <f t="shared" si="0"/>
        <v>31</v>
      </c>
      <c r="H37" s="131">
        <f t="shared" si="0"/>
        <v>31</v>
      </c>
      <c r="I37" s="132">
        <f t="shared" si="0"/>
        <v>31</v>
      </c>
      <c r="J37" s="89">
        <f t="shared" si="0"/>
        <v>2</v>
      </c>
      <c r="K37" s="131">
        <f t="shared" si="0"/>
        <v>3</v>
      </c>
      <c r="L37" s="131">
        <f t="shared" si="0"/>
        <v>2</v>
      </c>
      <c r="M37" s="131">
        <f t="shared" si="0"/>
        <v>8</v>
      </c>
      <c r="N37" s="131">
        <f t="shared" si="0"/>
        <v>6</v>
      </c>
      <c r="O37" s="131">
        <f t="shared" si="0"/>
        <v>6</v>
      </c>
      <c r="P37" s="131">
        <f t="shared" si="0"/>
        <v>7</v>
      </c>
      <c r="Q37" s="131">
        <f t="shared" si="0"/>
        <v>9</v>
      </c>
      <c r="R37" s="131">
        <f t="shared" si="0"/>
        <v>4</v>
      </c>
      <c r="S37" s="131">
        <f t="shared" si="0"/>
        <v>1</v>
      </c>
      <c r="T37" s="132">
        <f t="shared" si="0"/>
        <v>31</v>
      </c>
      <c r="U37" s="130">
        <f t="shared" si="0"/>
        <v>12</v>
      </c>
    </row>
    <row r="38" ht="13.5" thickTop="1"/>
  </sheetData>
  <mergeCells count="7">
    <mergeCell ref="B1:U1"/>
    <mergeCell ref="A3:A4"/>
    <mergeCell ref="B3:B4"/>
    <mergeCell ref="C3:C4"/>
    <mergeCell ref="D3:I3"/>
    <mergeCell ref="J3:T3"/>
    <mergeCell ref="U3:U4"/>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H44"/>
  <sheetViews>
    <sheetView workbookViewId="0" topLeftCell="T37">
      <selection activeCell="AE38" sqref="AE38"/>
    </sheetView>
  </sheetViews>
  <sheetFormatPr defaultColWidth="9.00390625" defaultRowHeight="12.75"/>
  <cols>
    <col min="1" max="1" width="3.625" style="0" customWidth="1"/>
    <col min="2" max="2" width="33.875" style="0" customWidth="1"/>
    <col min="3" max="3" width="3.375" style="0" customWidth="1"/>
    <col min="4" max="4" width="3.25390625" style="0" customWidth="1"/>
    <col min="5" max="5" width="3.375" style="0" customWidth="1"/>
    <col min="6" max="6" width="3.25390625" style="0" customWidth="1"/>
    <col min="7" max="7" width="3.375" style="0" customWidth="1"/>
    <col min="8" max="8" width="3.25390625" style="0" customWidth="1"/>
    <col min="9" max="9" width="3.375" style="0" customWidth="1"/>
    <col min="10" max="10" width="3.25390625" style="0" customWidth="1"/>
    <col min="11" max="12" width="4.625" style="0" customWidth="1"/>
    <col min="13" max="13" width="5.625" style="0" customWidth="1"/>
    <col min="14" max="14" width="4.00390625" style="0" customWidth="1"/>
    <col min="15" max="15" width="3.625" style="0" customWidth="1"/>
    <col min="16" max="16" width="5.25390625" style="0" customWidth="1"/>
    <col min="17" max="17" width="4.00390625" style="0" customWidth="1"/>
    <col min="18" max="18" width="3.125" style="0" customWidth="1"/>
    <col min="19" max="19" width="3.625" style="0" customWidth="1"/>
    <col min="20" max="20" width="3.375" style="0" customWidth="1"/>
    <col min="21" max="21" width="4.00390625" style="0" customWidth="1"/>
    <col min="22" max="22" width="4.125" style="0" customWidth="1"/>
    <col min="23" max="23" width="5.25390625" style="0" customWidth="1"/>
    <col min="24" max="24" width="3.875" style="0" customWidth="1"/>
    <col min="25" max="25" width="4.875" style="0" customWidth="1"/>
    <col min="26" max="26" width="4.625" style="0" customWidth="1"/>
    <col min="27" max="27" width="5.125" style="0" customWidth="1"/>
    <col min="28" max="28" width="5.00390625" style="0" customWidth="1"/>
    <col min="29" max="29" width="5.125" style="0" customWidth="1"/>
    <col min="30" max="30" width="4.75390625" style="0" customWidth="1"/>
    <col min="31" max="31" width="4.25390625" style="0" customWidth="1"/>
    <col min="32" max="33" width="3.625" style="0" customWidth="1"/>
    <col min="34" max="34" width="5.00390625" style="0" customWidth="1"/>
  </cols>
  <sheetData>
    <row r="1" spans="2:20" ht="20.25">
      <c r="B1" s="384" t="s">
        <v>96</v>
      </c>
      <c r="C1" s="385"/>
      <c r="D1" s="385"/>
      <c r="E1" s="385"/>
      <c r="F1" s="385"/>
      <c r="G1" s="385"/>
      <c r="H1" s="385"/>
      <c r="I1" s="385"/>
      <c r="J1" s="385"/>
      <c r="K1" s="385"/>
      <c r="L1" s="385"/>
      <c r="M1" s="385"/>
      <c r="N1" s="385"/>
      <c r="O1" s="385"/>
      <c r="P1" s="385"/>
      <c r="Q1" s="385"/>
      <c r="R1" s="385"/>
      <c r="S1" s="385"/>
      <c r="T1" s="385"/>
    </row>
    <row r="2" ht="13.5" thickBot="1"/>
    <row r="3" spans="1:34" ht="14.25" thickBot="1" thickTop="1">
      <c r="A3" s="348" t="s">
        <v>5</v>
      </c>
      <c r="B3" s="402" t="s">
        <v>95</v>
      </c>
      <c r="C3" s="345" t="s">
        <v>108</v>
      </c>
      <c r="D3" s="405"/>
      <c r="E3" s="405"/>
      <c r="F3" s="405"/>
      <c r="G3" s="405"/>
      <c r="H3" s="405"/>
      <c r="I3" s="405"/>
      <c r="J3" s="405"/>
      <c r="K3" s="405"/>
      <c r="L3" s="405"/>
      <c r="M3" s="406"/>
      <c r="N3" s="380" t="s">
        <v>122</v>
      </c>
      <c r="O3" s="381"/>
      <c r="P3" s="381"/>
      <c r="Q3" s="382"/>
      <c r="R3" s="382"/>
      <c r="S3" s="382"/>
      <c r="T3" s="382"/>
      <c r="U3" s="382"/>
      <c r="V3" s="382"/>
      <c r="W3" s="382"/>
      <c r="X3" s="382"/>
      <c r="Y3" s="382"/>
      <c r="Z3" s="382"/>
      <c r="AA3" s="382"/>
      <c r="AB3" s="382"/>
      <c r="AC3" s="382"/>
      <c r="AD3" s="382"/>
      <c r="AE3" s="382"/>
      <c r="AF3" s="382"/>
      <c r="AG3" s="382"/>
      <c r="AH3" s="383"/>
    </row>
    <row r="4" spans="1:34" ht="13.5" thickTop="1">
      <c r="A4" s="400"/>
      <c r="B4" s="403"/>
      <c r="C4" s="407" t="s">
        <v>109</v>
      </c>
      <c r="D4" s="408"/>
      <c r="E4" s="409" t="s">
        <v>110</v>
      </c>
      <c r="F4" s="408"/>
      <c r="G4" s="409" t="s">
        <v>111</v>
      </c>
      <c r="H4" s="409"/>
      <c r="I4" s="409" t="s">
        <v>112</v>
      </c>
      <c r="J4" s="409"/>
      <c r="K4" s="410" t="s">
        <v>98</v>
      </c>
      <c r="L4" s="411"/>
      <c r="M4" s="412"/>
      <c r="N4" s="375">
        <v>40900</v>
      </c>
      <c r="O4" s="376"/>
      <c r="P4" s="376"/>
      <c r="Q4" s="377"/>
      <c r="R4" s="377"/>
      <c r="S4" s="378"/>
      <c r="T4" s="379"/>
      <c r="U4" s="375" t="s">
        <v>44</v>
      </c>
      <c r="V4" s="376"/>
      <c r="W4" s="376"/>
      <c r="X4" s="377"/>
      <c r="Y4" s="377"/>
      <c r="Z4" s="378"/>
      <c r="AA4" s="379"/>
      <c r="AB4" s="375" t="s">
        <v>44</v>
      </c>
      <c r="AC4" s="376"/>
      <c r="AD4" s="376"/>
      <c r="AE4" s="377"/>
      <c r="AF4" s="377"/>
      <c r="AG4" s="378"/>
      <c r="AH4" s="379"/>
    </row>
    <row r="5" spans="1:34" ht="13.5" thickBot="1">
      <c r="A5" s="401"/>
      <c r="B5" s="404"/>
      <c r="C5" s="146" t="s">
        <v>113</v>
      </c>
      <c r="D5" s="147" t="s">
        <v>114</v>
      </c>
      <c r="E5" s="147" t="s">
        <v>115</v>
      </c>
      <c r="F5" s="147" t="s">
        <v>116</v>
      </c>
      <c r="G5" s="147" t="s">
        <v>117</v>
      </c>
      <c r="H5" s="147" t="s">
        <v>118</v>
      </c>
      <c r="I5" s="147" t="s">
        <v>119</v>
      </c>
      <c r="J5" s="147" t="s">
        <v>120</v>
      </c>
      <c r="K5" s="148" t="s">
        <v>121</v>
      </c>
      <c r="L5" s="149" t="s">
        <v>43</v>
      </c>
      <c r="M5" s="150" t="s">
        <v>29</v>
      </c>
      <c r="N5" s="12" t="s">
        <v>25</v>
      </c>
      <c r="O5" s="13" t="s">
        <v>26</v>
      </c>
      <c r="P5" s="13" t="s">
        <v>27</v>
      </c>
      <c r="Q5" s="13" t="s">
        <v>28</v>
      </c>
      <c r="R5" s="13" t="s">
        <v>9</v>
      </c>
      <c r="S5" s="13" t="s">
        <v>29</v>
      </c>
      <c r="T5" s="14" t="s">
        <v>30</v>
      </c>
      <c r="U5" s="12" t="s">
        <v>25</v>
      </c>
      <c r="V5" s="13" t="s">
        <v>26</v>
      </c>
      <c r="W5" s="13" t="s">
        <v>27</v>
      </c>
      <c r="X5" s="13" t="s">
        <v>28</v>
      </c>
      <c r="Y5" s="13" t="s">
        <v>9</v>
      </c>
      <c r="Z5" s="13" t="s">
        <v>29</v>
      </c>
      <c r="AA5" s="14" t="s">
        <v>31</v>
      </c>
      <c r="AB5" s="12" t="s">
        <v>25</v>
      </c>
      <c r="AC5" s="13" t="s">
        <v>26</v>
      </c>
      <c r="AD5" s="13" t="s">
        <v>27</v>
      </c>
      <c r="AE5" s="13" t="s">
        <v>28</v>
      </c>
      <c r="AF5" s="13" t="s">
        <v>9</v>
      </c>
      <c r="AG5" s="13" t="s">
        <v>29</v>
      </c>
      <c r="AH5" s="14" t="s">
        <v>31</v>
      </c>
    </row>
    <row r="6" spans="1:34" ht="13.5" thickTop="1">
      <c r="A6" s="171">
        <v>1</v>
      </c>
      <c r="B6" s="172" t="s">
        <v>62</v>
      </c>
      <c r="C6" s="173" t="s">
        <v>150</v>
      </c>
      <c r="D6" s="178">
        <v>14</v>
      </c>
      <c r="E6" s="175" t="s">
        <v>151</v>
      </c>
      <c r="F6" s="174">
        <v>14</v>
      </c>
      <c r="G6" s="175" t="s">
        <v>152</v>
      </c>
      <c r="H6" s="174">
        <v>14</v>
      </c>
      <c r="I6" s="175" t="s">
        <v>156</v>
      </c>
      <c r="J6" s="176">
        <v>15</v>
      </c>
      <c r="K6" s="177">
        <f aca="true" t="shared" si="0" ref="K6:K16">D6+F6+H6+J6</f>
        <v>57</v>
      </c>
      <c r="L6" s="178" t="s">
        <v>141</v>
      </c>
      <c r="M6" s="176">
        <v>5</v>
      </c>
      <c r="N6" s="184">
        <v>19</v>
      </c>
      <c r="O6" s="185">
        <v>38</v>
      </c>
      <c r="P6" s="186">
        <f>O6/45</f>
        <v>0.8444444444444444</v>
      </c>
      <c r="Q6" s="187">
        <v>25</v>
      </c>
      <c r="R6" s="188">
        <f>IF(Q6&lt;24,2,IF(Q6&lt;28,3,IF(Q6&lt;31,4,5)))</f>
        <v>3</v>
      </c>
      <c r="S6" s="185"/>
      <c r="T6" s="189"/>
      <c r="U6" s="16"/>
      <c r="V6" s="17"/>
      <c r="W6" s="67"/>
      <c r="X6" s="68"/>
      <c r="Y6" s="37"/>
      <c r="Z6" s="17"/>
      <c r="AA6" s="18"/>
      <c r="AB6" s="16"/>
      <c r="AC6" s="17"/>
      <c r="AD6" s="67"/>
      <c r="AE6" s="68"/>
      <c r="AF6" s="37"/>
      <c r="AG6" s="17"/>
      <c r="AH6" s="18"/>
    </row>
    <row r="7" spans="1:34" ht="12.75">
      <c r="A7" s="171">
        <v>2</v>
      </c>
      <c r="B7" s="172" t="s">
        <v>63</v>
      </c>
      <c r="C7" s="173" t="s">
        <v>137</v>
      </c>
      <c r="D7" s="178">
        <v>14</v>
      </c>
      <c r="E7" s="175" t="s">
        <v>138</v>
      </c>
      <c r="F7" s="174">
        <v>15</v>
      </c>
      <c r="G7" s="175" t="s">
        <v>144</v>
      </c>
      <c r="H7" s="174">
        <v>15</v>
      </c>
      <c r="I7" s="175" t="s">
        <v>145</v>
      </c>
      <c r="J7" s="174">
        <v>14</v>
      </c>
      <c r="K7" s="177">
        <f t="shared" si="0"/>
        <v>58</v>
      </c>
      <c r="L7" s="178" t="s">
        <v>141</v>
      </c>
      <c r="M7" s="176">
        <v>8</v>
      </c>
      <c r="N7" s="125">
        <v>7</v>
      </c>
      <c r="O7" s="126">
        <v>51</v>
      </c>
      <c r="P7" s="197">
        <f>O7/45</f>
        <v>1.1333333333333333</v>
      </c>
      <c r="Q7" s="198">
        <v>26</v>
      </c>
      <c r="R7" s="199">
        <f>IF(Q7&lt;24,2,IF(Q7&lt;28,3,IF(Q7&lt;31,4,5)))</f>
        <v>3</v>
      </c>
      <c r="S7" s="126"/>
      <c r="T7" s="200"/>
      <c r="U7" s="16"/>
      <c r="V7" s="17"/>
      <c r="W7" s="36"/>
      <c r="X7" s="17"/>
      <c r="Y7" s="37"/>
      <c r="Z7" s="17"/>
      <c r="AA7" s="18"/>
      <c r="AB7" s="16"/>
      <c r="AC7" s="17"/>
      <c r="AD7" s="36"/>
      <c r="AE7" s="17"/>
      <c r="AF7" s="37"/>
      <c r="AG7" s="17"/>
      <c r="AH7" s="18"/>
    </row>
    <row r="8" spans="1:34" ht="12.75">
      <c r="A8" s="171">
        <v>3</v>
      </c>
      <c r="B8" s="172" t="s">
        <v>64</v>
      </c>
      <c r="C8" s="173" t="s">
        <v>159</v>
      </c>
      <c r="D8" s="174">
        <v>14</v>
      </c>
      <c r="E8" s="175" t="s">
        <v>160</v>
      </c>
      <c r="F8" s="174">
        <v>13</v>
      </c>
      <c r="G8" s="175" t="s">
        <v>161</v>
      </c>
      <c r="H8" s="174">
        <v>14</v>
      </c>
      <c r="I8" s="175" t="s">
        <v>162</v>
      </c>
      <c r="J8" s="176">
        <v>14</v>
      </c>
      <c r="K8" s="177">
        <f t="shared" si="0"/>
        <v>55</v>
      </c>
      <c r="L8" s="178" t="s">
        <v>141</v>
      </c>
      <c r="M8" s="176">
        <v>12</v>
      </c>
      <c r="N8" s="115">
        <v>48</v>
      </c>
      <c r="O8" s="116">
        <v>75</v>
      </c>
      <c r="P8" s="190">
        <f>O8/45</f>
        <v>1.6666666666666667</v>
      </c>
      <c r="Q8" s="191">
        <f>25*0.7</f>
        <v>17.5</v>
      </c>
      <c r="R8" s="192">
        <f>IF(Q8&lt;24,2,IF(Q8&lt;28,3,IF(Q8&lt;31,4,5)))</f>
        <v>2</v>
      </c>
      <c r="S8" s="116"/>
      <c r="T8" s="193"/>
      <c r="U8" s="125">
        <v>44</v>
      </c>
      <c r="V8" s="126">
        <v>53</v>
      </c>
      <c r="W8" s="197">
        <f>V8/45</f>
        <v>1.1777777777777778</v>
      </c>
      <c r="X8" s="198">
        <v>33</v>
      </c>
      <c r="Y8" s="199">
        <f>IF(X8&lt;24,2,IF(X8&lt;28,3,IF(X8&lt;31,4,5)))</f>
        <v>5</v>
      </c>
      <c r="Z8" s="126">
        <v>1</v>
      </c>
      <c r="AA8" s="200"/>
      <c r="AB8" s="16"/>
      <c r="AC8" s="17"/>
      <c r="AD8" s="67"/>
      <c r="AE8" s="68"/>
      <c r="AF8" s="37"/>
      <c r="AG8" s="17"/>
      <c r="AH8" s="18"/>
    </row>
    <row r="9" spans="1:34" ht="12.75">
      <c r="A9" s="171">
        <v>4</v>
      </c>
      <c r="B9" s="172" t="s">
        <v>65</v>
      </c>
      <c r="C9" s="173" t="s">
        <v>143</v>
      </c>
      <c r="D9" s="174">
        <v>12</v>
      </c>
      <c r="E9" s="175" t="s">
        <v>146</v>
      </c>
      <c r="F9" s="174">
        <v>13</v>
      </c>
      <c r="G9" s="175" t="s">
        <v>147</v>
      </c>
      <c r="H9" s="174">
        <v>13</v>
      </c>
      <c r="I9" s="175" t="s">
        <v>184</v>
      </c>
      <c r="J9" s="176">
        <v>13</v>
      </c>
      <c r="K9" s="177">
        <f t="shared" si="0"/>
        <v>51</v>
      </c>
      <c r="L9" s="178" t="s">
        <v>141</v>
      </c>
      <c r="M9" s="176">
        <v>13</v>
      </c>
      <c r="N9" s="125">
        <v>16</v>
      </c>
      <c r="O9" s="126">
        <v>52</v>
      </c>
      <c r="P9" s="197">
        <f>O9/45</f>
        <v>1.1555555555555554</v>
      </c>
      <c r="Q9" s="198">
        <v>26</v>
      </c>
      <c r="R9" s="199">
        <f>IF(Q9&lt;24,2,IF(Q9&lt;28,3,IF(Q9&lt;31,4,5)))</f>
        <v>3</v>
      </c>
      <c r="S9" s="126"/>
      <c r="T9" s="200"/>
      <c r="U9" s="16"/>
      <c r="V9" s="17"/>
      <c r="W9" s="17"/>
      <c r="X9" s="17"/>
      <c r="Y9" s="17"/>
      <c r="Z9" s="17"/>
      <c r="AA9" s="18"/>
      <c r="AB9" s="16"/>
      <c r="AC9" s="17"/>
      <c r="AD9" s="17"/>
      <c r="AE9" s="17"/>
      <c r="AF9" s="17"/>
      <c r="AG9" s="17"/>
      <c r="AH9" s="18"/>
    </row>
    <row r="10" spans="1:34" ht="12.75">
      <c r="A10" s="171">
        <v>5</v>
      </c>
      <c r="B10" s="172" t="s">
        <v>66</v>
      </c>
      <c r="C10" s="173" t="s">
        <v>159</v>
      </c>
      <c r="D10" s="174">
        <v>15</v>
      </c>
      <c r="E10" s="175" t="s">
        <v>160</v>
      </c>
      <c r="F10" s="174">
        <v>14</v>
      </c>
      <c r="G10" s="175" t="s">
        <v>161</v>
      </c>
      <c r="H10" s="174">
        <v>14</v>
      </c>
      <c r="I10" s="175" t="s">
        <v>162</v>
      </c>
      <c r="J10" s="176">
        <v>14</v>
      </c>
      <c r="K10" s="177">
        <f t="shared" si="0"/>
        <v>57</v>
      </c>
      <c r="L10" s="178" t="s">
        <v>141</v>
      </c>
      <c r="M10" s="176">
        <v>17</v>
      </c>
      <c r="N10" s="115">
        <v>120</v>
      </c>
      <c r="O10" s="116">
        <v>39</v>
      </c>
      <c r="P10" s="190">
        <f>O10/45</f>
        <v>0.8666666666666667</v>
      </c>
      <c r="Q10" s="191">
        <v>20</v>
      </c>
      <c r="R10" s="192">
        <f>IF(Q10&lt;24,2,IF(Q10&lt;28,3,IF(Q10&lt;31,4,5)))</f>
        <v>2</v>
      </c>
      <c r="S10" s="116"/>
      <c r="T10" s="193"/>
      <c r="U10" s="115">
        <v>91</v>
      </c>
      <c r="V10" s="116">
        <v>33</v>
      </c>
      <c r="W10" s="190">
        <f>V10/45</f>
        <v>0.7333333333333333</v>
      </c>
      <c r="X10" s="191">
        <v>20</v>
      </c>
      <c r="Y10" s="192">
        <f>IF(X10&lt;24,2,IF(X10&lt;28,3,IF(X10&lt;31,4,5)))</f>
        <v>2</v>
      </c>
      <c r="Z10" s="116"/>
      <c r="AA10" s="193"/>
      <c r="AB10" s="115">
        <v>112</v>
      </c>
      <c r="AC10" s="116">
        <v>38</v>
      </c>
      <c r="AD10" s="190">
        <f>AC10/45</f>
        <v>0.8444444444444444</v>
      </c>
      <c r="AE10" s="191">
        <v>20</v>
      </c>
      <c r="AF10" s="192">
        <f>IF(AE10&lt;24,2,IF(AE10&lt;28,3,IF(AE10&lt;31,4,5)))</f>
        <v>2</v>
      </c>
      <c r="AG10" s="116"/>
      <c r="AH10" s="193"/>
    </row>
    <row r="11" spans="1:34" ht="12.75">
      <c r="A11" s="171">
        <v>6</v>
      </c>
      <c r="B11" s="172" t="s">
        <v>67</v>
      </c>
      <c r="C11" s="173" t="s">
        <v>143</v>
      </c>
      <c r="D11" s="174">
        <v>15</v>
      </c>
      <c r="E11" s="175" t="s">
        <v>146</v>
      </c>
      <c r="F11" s="174">
        <v>14</v>
      </c>
      <c r="G11" s="175" t="s">
        <v>147</v>
      </c>
      <c r="H11" s="174">
        <v>14</v>
      </c>
      <c r="I11" s="175" t="s">
        <v>145</v>
      </c>
      <c r="J11" s="174">
        <v>15</v>
      </c>
      <c r="K11" s="177">
        <f t="shared" si="0"/>
        <v>58</v>
      </c>
      <c r="L11" s="178" t="s">
        <v>141</v>
      </c>
      <c r="M11" s="176">
        <v>9</v>
      </c>
      <c r="N11" s="125">
        <v>45</v>
      </c>
      <c r="O11" s="126">
        <v>19</v>
      </c>
      <c r="P11" s="197">
        <f aca="true" t="shared" si="1" ref="P11:P16">O11/45</f>
        <v>0.4222222222222222</v>
      </c>
      <c r="Q11" s="198">
        <f>26*1.3</f>
        <v>33.800000000000004</v>
      </c>
      <c r="R11" s="199">
        <f aca="true" t="shared" si="2" ref="R11:R16">IF(Q11&lt;24,2,IF(Q11&lt;28,3,IF(Q11&lt;31,4,5)))</f>
        <v>5</v>
      </c>
      <c r="S11" s="126"/>
      <c r="T11" s="200"/>
      <c r="U11" s="16"/>
      <c r="V11" s="17"/>
      <c r="W11" s="67"/>
      <c r="X11" s="68"/>
      <c r="Y11" s="37"/>
      <c r="Z11" s="17"/>
      <c r="AA11" s="18"/>
      <c r="AB11" s="115">
        <v>115</v>
      </c>
      <c r="AC11" s="116">
        <v>43</v>
      </c>
      <c r="AD11" s="190">
        <f>AC11/45</f>
        <v>0.9555555555555556</v>
      </c>
      <c r="AE11" s="191">
        <v>20</v>
      </c>
      <c r="AF11" s="192">
        <f>IF(AE11&lt;24,2,IF(AE11&lt;28,3,IF(AE11&lt;31,4,5)))</f>
        <v>2</v>
      </c>
      <c r="AG11" s="116"/>
      <c r="AH11" s="193"/>
    </row>
    <row r="12" spans="1:34" ht="12.75">
      <c r="A12" s="171">
        <v>7</v>
      </c>
      <c r="B12" s="172" t="s">
        <v>68</v>
      </c>
      <c r="C12" s="173" t="s">
        <v>137</v>
      </c>
      <c r="D12" s="174">
        <v>14</v>
      </c>
      <c r="E12" s="175" t="s">
        <v>138</v>
      </c>
      <c r="F12" s="174">
        <v>15</v>
      </c>
      <c r="G12" s="175" t="s">
        <v>139</v>
      </c>
      <c r="H12" s="174">
        <v>14</v>
      </c>
      <c r="I12" s="175" t="s">
        <v>140</v>
      </c>
      <c r="J12" s="176">
        <v>13</v>
      </c>
      <c r="K12" s="177">
        <f t="shared" si="0"/>
        <v>56</v>
      </c>
      <c r="L12" s="178" t="s">
        <v>141</v>
      </c>
      <c r="M12" s="176">
        <v>1</v>
      </c>
      <c r="N12" s="125">
        <v>31</v>
      </c>
      <c r="O12" s="126">
        <v>38</v>
      </c>
      <c r="P12" s="197">
        <f t="shared" si="1"/>
        <v>0.8444444444444444</v>
      </c>
      <c r="Q12" s="198">
        <v>24</v>
      </c>
      <c r="R12" s="199">
        <f t="shared" si="2"/>
        <v>3</v>
      </c>
      <c r="S12" s="126"/>
      <c r="T12" s="200"/>
      <c r="U12" s="16"/>
      <c r="V12" s="17"/>
      <c r="W12" s="67"/>
      <c r="X12" s="68"/>
      <c r="Y12" s="37"/>
      <c r="Z12" s="17"/>
      <c r="AA12" s="18"/>
      <c r="AB12" s="125">
        <v>103</v>
      </c>
      <c r="AC12" s="126">
        <v>42</v>
      </c>
      <c r="AD12" s="197">
        <f>AC12/45</f>
        <v>0.9333333333333333</v>
      </c>
      <c r="AE12" s="198">
        <v>25</v>
      </c>
      <c r="AF12" s="199">
        <f>IF(AE12&lt;24,2,IF(AE12&lt;28,3,IF(AE12&lt;31,4,5)))</f>
        <v>3</v>
      </c>
      <c r="AG12" s="126"/>
      <c r="AH12" s="200"/>
    </row>
    <row r="13" spans="1:34" ht="12.75">
      <c r="A13" s="171">
        <v>8</v>
      </c>
      <c r="B13" s="172" t="s">
        <v>69</v>
      </c>
      <c r="C13" s="173" t="s">
        <v>148</v>
      </c>
      <c r="D13" s="178">
        <v>15</v>
      </c>
      <c r="E13" s="175" t="s">
        <v>149</v>
      </c>
      <c r="F13" s="174">
        <v>14</v>
      </c>
      <c r="G13" s="175" t="s">
        <v>139</v>
      </c>
      <c r="H13" s="174">
        <v>12</v>
      </c>
      <c r="I13" s="175" t="s">
        <v>140</v>
      </c>
      <c r="J13" s="174">
        <v>11</v>
      </c>
      <c r="K13" s="177">
        <f t="shared" si="0"/>
        <v>52</v>
      </c>
      <c r="L13" s="178" t="s">
        <v>141</v>
      </c>
      <c r="M13" s="176">
        <v>20</v>
      </c>
      <c r="N13" s="125">
        <v>58</v>
      </c>
      <c r="O13" s="126">
        <v>58</v>
      </c>
      <c r="P13" s="197">
        <f t="shared" si="1"/>
        <v>1.288888888888889</v>
      </c>
      <c r="Q13" s="198">
        <v>27</v>
      </c>
      <c r="R13" s="199">
        <f t="shared" si="2"/>
        <v>3</v>
      </c>
      <c r="S13" s="126"/>
      <c r="T13" s="200"/>
      <c r="U13" s="16"/>
      <c r="V13" s="17"/>
      <c r="W13" s="67"/>
      <c r="X13" s="68"/>
      <c r="Y13" s="37"/>
      <c r="Z13" s="17"/>
      <c r="AA13" s="18"/>
      <c r="AB13" s="16"/>
      <c r="AC13" s="17"/>
      <c r="AD13" s="67"/>
      <c r="AE13" s="68"/>
      <c r="AF13" s="37"/>
      <c r="AG13" s="17"/>
      <c r="AH13" s="18"/>
    </row>
    <row r="14" spans="1:34" ht="12.75">
      <c r="A14" s="171">
        <v>9</v>
      </c>
      <c r="B14" s="172" t="s">
        <v>70</v>
      </c>
      <c r="C14" s="173" t="s">
        <v>137</v>
      </c>
      <c r="D14" s="174">
        <v>15</v>
      </c>
      <c r="E14" s="175" t="s">
        <v>138</v>
      </c>
      <c r="F14" s="174">
        <v>15</v>
      </c>
      <c r="G14" s="175" t="s">
        <v>144</v>
      </c>
      <c r="H14" s="174">
        <v>14</v>
      </c>
      <c r="I14" s="175" t="s">
        <v>145</v>
      </c>
      <c r="J14" s="176">
        <v>15</v>
      </c>
      <c r="K14" s="177">
        <f t="shared" si="0"/>
        <v>59</v>
      </c>
      <c r="L14" s="178" t="s">
        <v>141</v>
      </c>
      <c r="M14" s="176">
        <v>16</v>
      </c>
      <c r="N14" s="125">
        <v>9</v>
      </c>
      <c r="O14" s="126">
        <v>40</v>
      </c>
      <c r="P14" s="197">
        <f t="shared" si="1"/>
        <v>0.8888888888888888</v>
      </c>
      <c r="Q14" s="198">
        <v>24</v>
      </c>
      <c r="R14" s="199">
        <f t="shared" si="2"/>
        <v>3</v>
      </c>
      <c r="S14" s="126"/>
      <c r="T14" s="200"/>
      <c r="U14" s="16"/>
      <c r="V14" s="17"/>
      <c r="W14" s="17"/>
      <c r="X14" s="17"/>
      <c r="Y14" s="17"/>
      <c r="Z14" s="17"/>
      <c r="AA14" s="18"/>
      <c r="AB14" s="16"/>
      <c r="AC14" s="17"/>
      <c r="AD14" s="17"/>
      <c r="AE14" s="17"/>
      <c r="AF14" s="17"/>
      <c r="AG14" s="17"/>
      <c r="AH14" s="18"/>
    </row>
    <row r="15" spans="1:34" ht="12.75">
      <c r="A15" s="171">
        <v>10</v>
      </c>
      <c r="B15" s="172" t="s">
        <v>71</v>
      </c>
      <c r="C15" s="173" t="s">
        <v>159</v>
      </c>
      <c r="D15" s="174">
        <v>15</v>
      </c>
      <c r="E15" s="175" t="s">
        <v>160</v>
      </c>
      <c r="F15" s="174">
        <v>15</v>
      </c>
      <c r="G15" s="175" t="s">
        <v>161</v>
      </c>
      <c r="H15" s="174">
        <v>15</v>
      </c>
      <c r="I15" s="175" t="s">
        <v>162</v>
      </c>
      <c r="J15" s="176">
        <v>15</v>
      </c>
      <c r="K15" s="177">
        <f t="shared" si="0"/>
        <v>60</v>
      </c>
      <c r="L15" s="178" t="s">
        <v>141</v>
      </c>
      <c r="M15" s="176">
        <v>6</v>
      </c>
      <c r="N15" s="115">
        <v>15</v>
      </c>
      <c r="O15" s="116">
        <v>38</v>
      </c>
      <c r="P15" s="190">
        <f t="shared" si="1"/>
        <v>0.8444444444444444</v>
      </c>
      <c r="Q15" s="191">
        <v>21</v>
      </c>
      <c r="R15" s="192">
        <f t="shared" si="2"/>
        <v>2</v>
      </c>
      <c r="S15" s="116"/>
      <c r="T15" s="193"/>
      <c r="U15" s="125">
        <v>26</v>
      </c>
      <c r="V15" s="126">
        <v>13</v>
      </c>
      <c r="W15" s="197">
        <f>V15/45</f>
        <v>0.28888888888888886</v>
      </c>
      <c r="X15" s="198">
        <f>1.69*29</f>
        <v>49.01</v>
      </c>
      <c r="Y15" s="199">
        <f>IF(X15&lt;24,2,IF(X15&lt;28,3,IF(X15&lt;31,4,5)))</f>
        <v>5</v>
      </c>
      <c r="Z15" s="126"/>
      <c r="AA15" s="200"/>
      <c r="AB15" s="16"/>
      <c r="AC15" s="17"/>
      <c r="AD15" s="17"/>
      <c r="AE15" s="17"/>
      <c r="AF15" s="17"/>
      <c r="AG15" s="17"/>
      <c r="AH15" s="18"/>
    </row>
    <row r="16" spans="1:34" ht="12.75">
      <c r="A16" s="171">
        <v>11</v>
      </c>
      <c r="B16" s="172" t="s">
        <v>72</v>
      </c>
      <c r="C16" s="173" t="s">
        <v>176</v>
      </c>
      <c r="D16" s="174">
        <v>13</v>
      </c>
      <c r="E16" s="175" t="s">
        <v>177</v>
      </c>
      <c r="F16" s="174">
        <v>13</v>
      </c>
      <c r="G16" s="175" t="s">
        <v>178</v>
      </c>
      <c r="H16" s="174">
        <v>15</v>
      </c>
      <c r="I16" s="175" t="s">
        <v>175</v>
      </c>
      <c r="J16" s="176">
        <v>10</v>
      </c>
      <c r="K16" s="177">
        <f t="shared" si="0"/>
        <v>51</v>
      </c>
      <c r="L16" s="178" t="s">
        <v>141</v>
      </c>
      <c r="M16" s="176">
        <v>19</v>
      </c>
      <c r="N16" s="125">
        <v>69</v>
      </c>
      <c r="O16" s="126">
        <v>17</v>
      </c>
      <c r="P16" s="197">
        <f t="shared" si="1"/>
        <v>0.37777777777777777</v>
      </c>
      <c r="Q16" s="198">
        <f>1.3*29</f>
        <v>37.7</v>
      </c>
      <c r="R16" s="199">
        <f t="shared" si="2"/>
        <v>5</v>
      </c>
      <c r="S16" s="126"/>
      <c r="T16" s="200"/>
      <c r="U16" s="16"/>
      <c r="V16" s="17"/>
      <c r="W16" s="36"/>
      <c r="X16" s="17"/>
      <c r="Y16" s="37"/>
      <c r="Z16" s="17"/>
      <c r="AA16" s="18"/>
      <c r="AB16" s="125">
        <v>102</v>
      </c>
      <c r="AC16" s="126">
        <v>40</v>
      </c>
      <c r="AD16" s="197">
        <f>AC16/45</f>
        <v>0.8888888888888888</v>
      </c>
      <c r="AE16" s="198">
        <v>26</v>
      </c>
      <c r="AF16" s="199">
        <f>IF(AE16&lt;24,2,IF(AE16&lt;28,3,IF(AE16&lt;31,4,5)))</f>
        <v>3</v>
      </c>
      <c r="AG16" s="126"/>
      <c r="AH16" s="200"/>
    </row>
    <row r="17" spans="1:34" ht="12.75">
      <c r="A17" s="264">
        <v>12</v>
      </c>
      <c r="B17" s="265" t="s">
        <v>73</v>
      </c>
      <c r="C17" s="269"/>
      <c r="D17" s="267"/>
      <c r="E17" s="270"/>
      <c r="F17" s="268"/>
      <c r="G17" s="270"/>
      <c r="H17" s="268"/>
      <c r="I17" s="270"/>
      <c r="J17" s="181"/>
      <c r="K17" s="266"/>
      <c r="L17" s="268"/>
      <c r="M17" s="261" t="s">
        <v>192</v>
      </c>
      <c r="N17" s="115">
        <v>97</v>
      </c>
      <c r="O17" s="116">
        <v>37</v>
      </c>
      <c r="P17" s="190">
        <f>O17/45</f>
        <v>0.8222222222222222</v>
      </c>
      <c r="Q17" s="191">
        <v>22</v>
      </c>
      <c r="R17" s="192">
        <f>IF(Q17&lt;24,2,IF(Q17&lt;28,3,IF(Q17&lt;31,4,5)))</f>
        <v>2</v>
      </c>
      <c r="S17" s="116"/>
      <c r="T17" s="193"/>
      <c r="U17" s="115">
        <v>92</v>
      </c>
      <c r="V17" s="116">
        <v>36</v>
      </c>
      <c r="W17" s="190">
        <f>V17/45</f>
        <v>0.8</v>
      </c>
      <c r="X17" s="191">
        <v>22</v>
      </c>
      <c r="Y17" s="192">
        <f>IF(X17&lt;24,2,IF(X17&lt;28,3,IF(X17&lt;31,4,5)))</f>
        <v>2</v>
      </c>
      <c r="Z17" s="116"/>
      <c r="AA17" s="193"/>
      <c r="AB17" s="115">
        <v>104</v>
      </c>
      <c r="AC17" s="116">
        <v>40</v>
      </c>
      <c r="AD17" s="190">
        <f>AC17/45</f>
        <v>0.8888888888888888</v>
      </c>
      <c r="AE17" s="191">
        <v>21</v>
      </c>
      <c r="AF17" s="192">
        <f>IF(AE17&lt;24,2,IF(AE17&lt;28,3,IF(AE17&lt;31,4,5)))</f>
        <v>2</v>
      </c>
      <c r="AG17" s="116"/>
      <c r="AH17" s="193"/>
    </row>
    <row r="18" spans="1:34" ht="12.75">
      <c r="A18" s="171">
        <v>13</v>
      </c>
      <c r="B18" s="172" t="s">
        <v>100</v>
      </c>
      <c r="C18" s="173" t="s">
        <v>159</v>
      </c>
      <c r="D18" s="174">
        <v>14</v>
      </c>
      <c r="E18" s="175" t="s">
        <v>160</v>
      </c>
      <c r="F18" s="174">
        <v>15</v>
      </c>
      <c r="G18" s="175" t="s">
        <v>161</v>
      </c>
      <c r="H18" s="174">
        <v>15</v>
      </c>
      <c r="I18" s="175" t="s">
        <v>162</v>
      </c>
      <c r="J18" s="176">
        <v>14</v>
      </c>
      <c r="K18" s="177">
        <f>D18+F18+H18+J18</f>
        <v>58</v>
      </c>
      <c r="L18" s="178" t="s">
        <v>141</v>
      </c>
      <c r="M18" s="176">
        <v>10</v>
      </c>
      <c r="N18" s="115">
        <v>67</v>
      </c>
      <c r="O18" s="116">
        <v>43</v>
      </c>
      <c r="P18" s="190">
        <f>O18/45</f>
        <v>0.9555555555555556</v>
      </c>
      <c r="Q18" s="191">
        <v>17</v>
      </c>
      <c r="R18" s="192">
        <f>IF(Q18&lt;24,2,IF(Q18&lt;28,3,IF(Q18&lt;31,4,5)))</f>
        <v>2</v>
      </c>
      <c r="S18" s="116"/>
      <c r="T18" s="193"/>
      <c r="U18" s="115">
        <v>127</v>
      </c>
      <c r="V18" s="116">
        <v>55</v>
      </c>
      <c r="W18" s="190">
        <f>V18/45</f>
        <v>1.2222222222222223</v>
      </c>
      <c r="X18" s="191">
        <v>20</v>
      </c>
      <c r="Y18" s="192">
        <f>IF(X18&lt;24,2,IF(X18&lt;28,3,IF(X18&lt;31,4,5)))</f>
        <v>2</v>
      </c>
      <c r="Z18" s="116"/>
      <c r="AA18" s="193"/>
      <c r="AB18" s="125">
        <v>77</v>
      </c>
      <c r="AC18" s="126">
        <v>58</v>
      </c>
      <c r="AD18" s="197">
        <f>AC18/45</f>
        <v>1.288888888888889</v>
      </c>
      <c r="AE18" s="198">
        <v>24</v>
      </c>
      <c r="AF18" s="199">
        <f>IF(AE18&lt;24,2,IF(AE18&lt;28,3,IF(AE18&lt;31,4,5)))</f>
        <v>3</v>
      </c>
      <c r="AG18" s="126"/>
      <c r="AH18" s="200"/>
    </row>
    <row r="19" spans="1:34" ht="12.75">
      <c r="A19" s="264">
        <v>14</v>
      </c>
      <c r="B19" s="265" t="s">
        <v>74</v>
      </c>
      <c r="C19" s="269"/>
      <c r="D19" s="267"/>
      <c r="E19" s="270"/>
      <c r="F19" s="267"/>
      <c r="G19" s="270"/>
      <c r="H19" s="267"/>
      <c r="I19" s="270"/>
      <c r="J19" s="181"/>
      <c r="K19" s="266"/>
      <c r="L19" s="268"/>
      <c r="M19" s="261" t="s">
        <v>192</v>
      </c>
      <c r="N19" s="115">
        <v>109</v>
      </c>
      <c r="O19" s="116">
        <v>40</v>
      </c>
      <c r="P19" s="190">
        <f>O19/45</f>
        <v>0.8888888888888888</v>
      </c>
      <c r="Q19" s="191">
        <v>22</v>
      </c>
      <c r="R19" s="192">
        <f>IF(Q19&lt;24,2,IF(Q19&lt;28,3,IF(Q19&lt;31,4,5)))</f>
        <v>2</v>
      </c>
      <c r="S19" s="116"/>
      <c r="T19" s="193"/>
      <c r="U19" s="115">
        <v>126</v>
      </c>
      <c r="V19" s="116">
        <v>55</v>
      </c>
      <c r="W19" s="190">
        <f>V19/45</f>
        <v>1.2222222222222223</v>
      </c>
      <c r="X19" s="191">
        <v>16</v>
      </c>
      <c r="Y19" s="192">
        <f>IF(X19&lt;24,2,IF(X19&lt;28,3,IF(X19&lt;31,4,5)))</f>
        <v>2</v>
      </c>
      <c r="Z19" s="116"/>
      <c r="AA19" s="193"/>
      <c r="AB19" s="125">
        <v>139</v>
      </c>
      <c r="AC19" s="126">
        <v>58</v>
      </c>
      <c r="AD19" s="197">
        <f>AC19/45</f>
        <v>1.288888888888889</v>
      </c>
      <c r="AE19" s="198">
        <v>24</v>
      </c>
      <c r="AF19" s="199">
        <f>IF(AE19&lt;24,2,IF(AE19&lt;28,3,IF(AE19&lt;31,4,5)))</f>
        <v>3</v>
      </c>
      <c r="AG19" s="126"/>
      <c r="AH19" s="200"/>
    </row>
    <row r="20" spans="1:34" ht="12.75">
      <c r="A20" s="171">
        <v>15</v>
      </c>
      <c r="B20" s="172" t="s">
        <v>75</v>
      </c>
      <c r="C20" s="173" t="s">
        <v>148</v>
      </c>
      <c r="D20" s="178">
        <v>14</v>
      </c>
      <c r="E20" s="175" t="s">
        <v>149</v>
      </c>
      <c r="F20" s="174">
        <v>13</v>
      </c>
      <c r="G20" s="175" t="s">
        <v>139</v>
      </c>
      <c r="H20" s="174">
        <v>10</v>
      </c>
      <c r="I20" s="175" t="s">
        <v>140</v>
      </c>
      <c r="J20" s="174">
        <v>14</v>
      </c>
      <c r="K20" s="177">
        <f>D20+F20+H20+J20</f>
        <v>51</v>
      </c>
      <c r="L20" s="178" t="s">
        <v>141</v>
      </c>
      <c r="M20" s="176">
        <v>18</v>
      </c>
      <c r="N20" s="125">
        <v>64</v>
      </c>
      <c r="O20" s="126">
        <v>55</v>
      </c>
      <c r="P20" s="197">
        <f aca="true" t="shared" si="3" ref="P20:P26">O20/45</f>
        <v>1.2222222222222223</v>
      </c>
      <c r="Q20" s="198">
        <v>25</v>
      </c>
      <c r="R20" s="199">
        <f aca="true" t="shared" si="4" ref="R20:R26">IF(Q20&lt;24,2,IF(Q20&lt;28,3,IF(Q20&lt;31,4,5)))</f>
        <v>3</v>
      </c>
      <c r="S20" s="126"/>
      <c r="T20" s="200"/>
      <c r="U20" s="16"/>
      <c r="V20" s="17"/>
      <c r="W20" s="17"/>
      <c r="X20" s="17"/>
      <c r="Y20" s="17"/>
      <c r="Z20" s="17"/>
      <c r="AA20" s="18"/>
      <c r="AB20" s="16"/>
      <c r="AC20" s="17"/>
      <c r="AD20" s="17"/>
      <c r="AE20" s="17"/>
      <c r="AF20" s="17"/>
      <c r="AG20" s="17"/>
      <c r="AH20" s="18"/>
    </row>
    <row r="21" spans="1:34" ht="12.75">
      <c r="A21" s="171">
        <v>16</v>
      </c>
      <c r="B21" s="172" t="s">
        <v>76</v>
      </c>
      <c r="C21" s="173" t="s">
        <v>148</v>
      </c>
      <c r="D21" s="178">
        <v>12</v>
      </c>
      <c r="E21" s="175" t="s">
        <v>149</v>
      </c>
      <c r="F21" s="174">
        <v>12</v>
      </c>
      <c r="G21" s="175" t="s">
        <v>139</v>
      </c>
      <c r="H21" s="174">
        <v>13</v>
      </c>
      <c r="I21" s="175" t="s">
        <v>140</v>
      </c>
      <c r="J21" s="174">
        <v>14</v>
      </c>
      <c r="K21" s="177">
        <f>D21+F21+H21+J21</f>
        <v>51</v>
      </c>
      <c r="L21" s="178" t="s">
        <v>141</v>
      </c>
      <c r="M21" s="176">
        <v>4</v>
      </c>
      <c r="N21" s="115">
        <v>60</v>
      </c>
      <c r="O21" s="116">
        <v>57</v>
      </c>
      <c r="P21" s="190">
        <f t="shared" si="3"/>
        <v>1.2666666666666666</v>
      </c>
      <c r="Q21" s="191">
        <v>16</v>
      </c>
      <c r="R21" s="192">
        <f t="shared" si="4"/>
        <v>2</v>
      </c>
      <c r="S21" s="116"/>
      <c r="T21" s="193"/>
      <c r="U21" s="125">
        <v>104</v>
      </c>
      <c r="V21" s="126">
        <v>41</v>
      </c>
      <c r="W21" s="197">
        <f>V21/45</f>
        <v>0.9111111111111111</v>
      </c>
      <c r="X21" s="198">
        <v>27</v>
      </c>
      <c r="Y21" s="199">
        <f>IF(X21&lt;24,2,IF(X21&lt;28,3,IF(X21&lt;31,4,5)))</f>
        <v>3</v>
      </c>
      <c r="Z21" s="126"/>
      <c r="AA21" s="200"/>
      <c r="AB21" s="16"/>
      <c r="AC21" s="17"/>
      <c r="AD21" s="17"/>
      <c r="AE21" s="17"/>
      <c r="AF21" s="17"/>
      <c r="AG21" s="17"/>
      <c r="AH21" s="18"/>
    </row>
    <row r="22" spans="1:34" ht="12.75">
      <c r="A22" s="171">
        <v>17</v>
      </c>
      <c r="B22" s="172" t="s">
        <v>77</v>
      </c>
      <c r="C22" s="173" t="s">
        <v>176</v>
      </c>
      <c r="D22" s="174">
        <v>13</v>
      </c>
      <c r="E22" s="175" t="s">
        <v>177</v>
      </c>
      <c r="F22" s="174">
        <v>14</v>
      </c>
      <c r="G22" s="175" t="s">
        <v>178</v>
      </c>
      <c r="H22" s="174">
        <v>13</v>
      </c>
      <c r="I22" s="175" t="s">
        <v>175</v>
      </c>
      <c r="J22" s="176">
        <v>13</v>
      </c>
      <c r="K22" s="177">
        <f>D22+F22+H22+J22</f>
        <v>53</v>
      </c>
      <c r="L22" s="178" t="s">
        <v>141</v>
      </c>
      <c r="M22" s="176">
        <v>21</v>
      </c>
      <c r="N22" s="115">
        <v>118</v>
      </c>
      <c r="O22" s="116">
        <v>61</v>
      </c>
      <c r="P22" s="190">
        <f t="shared" si="3"/>
        <v>1.3555555555555556</v>
      </c>
      <c r="Q22" s="191">
        <f>0.7*(21)</f>
        <v>14.7</v>
      </c>
      <c r="R22" s="192">
        <f t="shared" si="4"/>
        <v>2</v>
      </c>
      <c r="S22" s="116"/>
      <c r="T22" s="193"/>
      <c r="U22" s="125">
        <v>132</v>
      </c>
      <c r="V22" s="126">
        <v>46</v>
      </c>
      <c r="W22" s="197">
        <f>V22/45</f>
        <v>1.0222222222222221</v>
      </c>
      <c r="X22" s="198">
        <v>24</v>
      </c>
      <c r="Y22" s="199">
        <f>IF(X22&lt;24,2,IF(X22&lt;28,3,IF(X22&lt;31,4,5)))</f>
        <v>3</v>
      </c>
      <c r="Z22" s="126"/>
      <c r="AA22" s="200"/>
      <c r="AB22" s="16"/>
      <c r="AC22" s="17"/>
      <c r="AD22" s="17"/>
      <c r="AE22" s="17"/>
      <c r="AF22" s="17"/>
      <c r="AG22" s="17"/>
      <c r="AH22" s="18"/>
    </row>
    <row r="23" spans="1:34" ht="12.75">
      <c r="A23" s="171">
        <v>18</v>
      </c>
      <c r="B23" s="172" t="s">
        <v>78</v>
      </c>
      <c r="C23" s="173" t="s">
        <v>137</v>
      </c>
      <c r="D23" s="178">
        <v>13</v>
      </c>
      <c r="E23" s="175" t="s">
        <v>138</v>
      </c>
      <c r="F23" s="174">
        <v>15</v>
      </c>
      <c r="G23" s="175" t="s">
        <v>144</v>
      </c>
      <c r="H23" s="174">
        <v>13</v>
      </c>
      <c r="I23" s="175" t="s">
        <v>145</v>
      </c>
      <c r="J23" s="174">
        <v>14</v>
      </c>
      <c r="K23" s="177">
        <f>D23+F23+H23+J23</f>
        <v>55</v>
      </c>
      <c r="L23" s="178" t="s">
        <v>141</v>
      </c>
      <c r="M23" s="176">
        <v>2</v>
      </c>
      <c r="N23" s="115">
        <v>37</v>
      </c>
      <c r="O23" s="116">
        <v>44</v>
      </c>
      <c r="P23" s="190">
        <f t="shared" si="3"/>
        <v>0.9777777777777777</v>
      </c>
      <c r="Q23" s="191">
        <v>22</v>
      </c>
      <c r="R23" s="192">
        <f t="shared" si="4"/>
        <v>2</v>
      </c>
      <c r="S23" s="116"/>
      <c r="T23" s="193"/>
      <c r="U23" s="115">
        <v>27</v>
      </c>
      <c r="V23" s="116">
        <v>59</v>
      </c>
      <c r="W23" s="190">
        <f>V23/45</f>
        <v>1.3111111111111111</v>
      </c>
      <c r="X23" s="191">
        <v>22</v>
      </c>
      <c r="Y23" s="192">
        <f>IF(X23&lt;24,2,IF(X23&lt;28,3,IF(X23&lt;31,4,5)))</f>
        <v>2</v>
      </c>
      <c r="Z23" s="116"/>
      <c r="AA23" s="193"/>
      <c r="AB23" s="125">
        <v>47</v>
      </c>
      <c r="AC23" s="126">
        <v>38</v>
      </c>
      <c r="AD23" s="197">
        <f aca="true" t="shared" si="5" ref="AD23:AD29">AC23/45</f>
        <v>0.8444444444444444</v>
      </c>
      <c r="AE23" s="198">
        <v>25</v>
      </c>
      <c r="AF23" s="199">
        <f aca="true" t="shared" si="6" ref="AF23:AF29">IF(AE23&lt;24,2,IF(AE23&lt;28,3,IF(AE23&lt;31,4,5)))</f>
        <v>3</v>
      </c>
      <c r="AG23" s="126"/>
      <c r="AH23" s="200"/>
    </row>
    <row r="24" spans="1:34" ht="12.75">
      <c r="A24" s="264">
        <v>19</v>
      </c>
      <c r="B24" s="265" t="s">
        <v>79</v>
      </c>
      <c r="C24" s="266"/>
      <c r="D24" s="267"/>
      <c r="E24" s="267"/>
      <c r="F24" s="267"/>
      <c r="G24" s="267"/>
      <c r="H24" s="267"/>
      <c r="I24" s="267"/>
      <c r="J24" s="181"/>
      <c r="K24" s="266"/>
      <c r="L24" s="268"/>
      <c r="M24" s="261" t="s">
        <v>192</v>
      </c>
      <c r="N24" s="125">
        <v>63</v>
      </c>
      <c r="O24" s="126">
        <v>49</v>
      </c>
      <c r="P24" s="197">
        <f t="shared" si="3"/>
        <v>1.0888888888888888</v>
      </c>
      <c r="Q24" s="198" t="s">
        <v>193</v>
      </c>
      <c r="R24" s="199">
        <f t="shared" si="4"/>
        <v>5</v>
      </c>
      <c r="S24" s="126"/>
      <c r="T24" s="200"/>
      <c r="U24" s="16"/>
      <c r="V24" s="17"/>
      <c r="W24" s="67"/>
      <c r="X24" s="68"/>
      <c r="Y24" s="37"/>
      <c r="Z24" s="17"/>
      <c r="AA24" s="18"/>
      <c r="AB24" s="125">
        <v>116</v>
      </c>
      <c r="AC24" s="126">
        <v>33</v>
      </c>
      <c r="AD24" s="197">
        <f t="shared" si="5"/>
        <v>0.7333333333333333</v>
      </c>
      <c r="AE24" s="198">
        <v>24</v>
      </c>
      <c r="AF24" s="199">
        <f t="shared" si="6"/>
        <v>3</v>
      </c>
      <c r="AG24" s="126"/>
      <c r="AH24" s="200"/>
    </row>
    <row r="25" spans="1:34" ht="12.75">
      <c r="A25" s="264">
        <v>20</v>
      </c>
      <c r="B25" s="265" t="s">
        <v>80</v>
      </c>
      <c r="C25" s="269"/>
      <c r="D25" s="267"/>
      <c r="E25" s="270"/>
      <c r="F25" s="268"/>
      <c r="G25" s="270"/>
      <c r="H25" s="267"/>
      <c r="I25" s="267"/>
      <c r="J25" s="181"/>
      <c r="K25" s="266"/>
      <c r="L25" s="268"/>
      <c r="M25" s="261" t="s">
        <v>192</v>
      </c>
      <c r="N25" s="115">
        <v>115</v>
      </c>
      <c r="O25" s="116">
        <v>57</v>
      </c>
      <c r="P25" s="190">
        <f t="shared" si="3"/>
        <v>1.2666666666666666</v>
      </c>
      <c r="Q25" s="191">
        <v>21</v>
      </c>
      <c r="R25" s="192">
        <f t="shared" si="4"/>
        <v>2</v>
      </c>
      <c r="S25" s="116"/>
      <c r="T25" s="193"/>
      <c r="U25" s="125">
        <v>103</v>
      </c>
      <c r="V25" s="126">
        <v>53</v>
      </c>
      <c r="W25" s="197">
        <f>V25/45</f>
        <v>1.1777777777777778</v>
      </c>
      <c r="X25" s="198">
        <v>24</v>
      </c>
      <c r="Y25" s="199">
        <f>IF(X25&lt;24,2,IF(X25&lt;28,3,IF(X25&lt;31,4,5)))</f>
        <v>3</v>
      </c>
      <c r="Z25" s="126"/>
      <c r="AA25" s="200"/>
      <c r="AB25" s="115">
        <v>142</v>
      </c>
      <c r="AC25" s="116">
        <v>52</v>
      </c>
      <c r="AD25" s="190">
        <f t="shared" si="5"/>
        <v>1.1555555555555554</v>
      </c>
      <c r="AE25" s="191">
        <v>16</v>
      </c>
      <c r="AF25" s="192">
        <f t="shared" si="6"/>
        <v>2</v>
      </c>
      <c r="AG25" s="116"/>
      <c r="AH25" s="193"/>
    </row>
    <row r="26" spans="1:34" ht="12.75">
      <c r="A26" s="264">
        <v>21</v>
      </c>
      <c r="B26" s="265" t="s">
        <v>81</v>
      </c>
      <c r="C26" s="269"/>
      <c r="D26" s="268"/>
      <c r="E26" s="270"/>
      <c r="F26" s="268"/>
      <c r="G26" s="270"/>
      <c r="H26" s="267"/>
      <c r="I26" s="267"/>
      <c r="J26" s="181"/>
      <c r="K26" s="266"/>
      <c r="L26" s="268"/>
      <c r="M26" s="261" t="s">
        <v>192</v>
      </c>
      <c r="N26" s="125">
        <v>90</v>
      </c>
      <c r="O26" s="126">
        <v>32</v>
      </c>
      <c r="P26" s="197">
        <f t="shared" si="3"/>
        <v>0.7111111111111111</v>
      </c>
      <c r="Q26" s="198">
        <v>28</v>
      </c>
      <c r="R26" s="199">
        <f t="shared" si="4"/>
        <v>4</v>
      </c>
      <c r="S26" s="126"/>
      <c r="T26" s="200"/>
      <c r="U26" s="16"/>
      <c r="V26" s="17"/>
      <c r="W26" s="67"/>
      <c r="X26" s="68"/>
      <c r="Y26" s="37"/>
      <c r="Z26" s="17"/>
      <c r="AA26" s="18"/>
      <c r="AB26" s="115">
        <v>88</v>
      </c>
      <c r="AC26" s="116">
        <v>60</v>
      </c>
      <c r="AD26" s="190">
        <f t="shared" si="5"/>
        <v>1.3333333333333333</v>
      </c>
      <c r="AE26" s="191">
        <v>16</v>
      </c>
      <c r="AF26" s="192">
        <f t="shared" si="6"/>
        <v>2</v>
      </c>
      <c r="AG26" s="116"/>
      <c r="AH26" s="193"/>
    </row>
    <row r="27" spans="1:34" ht="12.75">
      <c r="A27" s="171">
        <v>22</v>
      </c>
      <c r="B27" s="172" t="s">
        <v>82</v>
      </c>
      <c r="C27" s="173" t="s">
        <v>176</v>
      </c>
      <c r="D27" s="174">
        <v>14</v>
      </c>
      <c r="E27" s="175" t="s">
        <v>177</v>
      </c>
      <c r="F27" s="174">
        <v>15</v>
      </c>
      <c r="G27" s="175" t="s">
        <v>178</v>
      </c>
      <c r="H27" s="174">
        <v>15</v>
      </c>
      <c r="I27" s="175" t="s">
        <v>175</v>
      </c>
      <c r="J27" s="176">
        <v>12</v>
      </c>
      <c r="K27" s="177">
        <f>D27+F27+H27+J27</f>
        <v>56</v>
      </c>
      <c r="L27" s="178" t="s">
        <v>141</v>
      </c>
      <c r="M27" s="176">
        <v>11</v>
      </c>
      <c r="N27" s="125">
        <v>35</v>
      </c>
      <c r="O27" s="126">
        <v>49</v>
      </c>
      <c r="P27" s="197">
        <f>O27/45</f>
        <v>1.0888888888888888</v>
      </c>
      <c r="Q27" s="198">
        <v>30</v>
      </c>
      <c r="R27" s="199">
        <f>IF(Q27&lt;24,2,IF(Q27&lt;28,3,IF(Q27&lt;31,4,5)))</f>
        <v>4</v>
      </c>
      <c r="S27" s="126">
        <v>3</v>
      </c>
      <c r="T27" s="200"/>
      <c r="U27" s="16"/>
      <c r="V27" s="17"/>
      <c r="W27" s="67"/>
      <c r="X27" s="68"/>
      <c r="Y27" s="37"/>
      <c r="Z27" s="17"/>
      <c r="AA27" s="18"/>
      <c r="AB27" s="115">
        <v>135</v>
      </c>
      <c r="AC27" s="116">
        <v>58</v>
      </c>
      <c r="AD27" s="190">
        <f t="shared" si="5"/>
        <v>1.288888888888889</v>
      </c>
      <c r="AE27" s="191">
        <v>18</v>
      </c>
      <c r="AF27" s="192">
        <f t="shared" si="6"/>
        <v>2</v>
      </c>
      <c r="AG27" s="116"/>
      <c r="AH27" s="193"/>
    </row>
    <row r="28" spans="1:34" ht="12.75">
      <c r="A28" s="171">
        <v>23</v>
      </c>
      <c r="B28" s="172" t="s">
        <v>83</v>
      </c>
      <c r="C28" s="173" t="s">
        <v>143</v>
      </c>
      <c r="D28" s="174">
        <v>14</v>
      </c>
      <c r="E28" s="175" t="s">
        <v>146</v>
      </c>
      <c r="F28" s="174">
        <v>11</v>
      </c>
      <c r="G28" s="175" t="s">
        <v>147</v>
      </c>
      <c r="H28" s="174">
        <v>14</v>
      </c>
      <c r="I28" s="175" t="s">
        <v>145</v>
      </c>
      <c r="J28" s="174">
        <v>12</v>
      </c>
      <c r="K28" s="177">
        <f>D28+F28+H28+J28</f>
        <v>51</v>
      </c>
      <c r="L28" s="178" t="s">
        <v>141</v>
      </c>
      <c r="M28" s="176">
        <v>6</v>
      </c>
      <c r="N28" s="115">
        <v>56</v>
      </c>
      <c r="O28" s="116">
        <v>55</v>
      </c>
      <c r="P28" s="190">
        <f aca="true" t="shared" si="7" ref="P28:P36">O28/45</f>
        <v>1.2222222222222223</v>
      </c>
      <c r="Q28" s="191">
        <v>21</v>
      </c>
      <c r="R28" s="192">
        <f aca="true" t="shared" si="8" ref="R28:R36">IF(Q28&lt;24,2,IF(Q28&lt;28,3,IF(Q28&lt;31,4,5)))</f>
        <v>2</v>
      </c>
      <c r="S28" s="116"/>
      <c r="T28" s="193"/>
      <c r="U28" s="115">
        <v>141</v>
      </c>
      <c r="V28" s="116">
        <v>55</v>
      </c>
      <c r="W28" s="190">
        <f>V28/45</f>
        <v>1.2222222222222223</v>
      </c>
      <c r="X28" s="191">
        <v>19</v>
      </c>
      <c r="Y28" s="192">
        <f>IF(X28&lt;24,2,IF(X28&lt;28,3,IF(X28&lt;31,4,5)))</f>
        <v>2</v>
      </c>
      <c r="Z28" s="116"/>
      <c r="AA28" s="193"/>
      <c r="AB28" s="115">
        <v>96</v>
      </c>
      <c r="AC28" s="116">
        <v>51</v>
      </c>
      <c r="AD28" s="190">
        <f t="shared" si="5"/>
        <v>1.1333333333333333</v>
      </c>
      <c r="AE28" s="191">
        <v>15</v>
      </c>
      <c r="AF28" s="192">
        <f t="shared" si="6"/>
        <v>2</v>
      </c>
      <c r="AG28" s="116"/>
      <c r="AH28" s="193"/>
    </row>
    <row r="29" spans="1:34" ht="12.75">
      <c r="A29" s="264">
        <v>24</v>
      </c>
      <c r="B29" s="265" t="s">
        <v>84</v>
      </c>
      <c r="C29" s="269"/>
      <c r="D29" s="268"/>
      <c r="E29" s="270"/>
      <c r="F29" s="268"/>
      <c r="G29" s="270"/>
      <c r="H29" s="267"/>
      <c r="I29" s="270"/>
      <c r="J29" s="181"/>
      <c r="K29" s="266"/>
      <c r="L29" s="268"/>
      <c r="M29" s="262" t="s">
        <v>192</v>
      </c>
      <c r="N29" s="115">
        <v>61</v>
      </c>
      <c r="O29" s="116">
        <v>59</v>
      </c>
      <c r="P29" s="190">
        <f t="shared" si="7"/>
        <v>1.3111111111111111</v>
      </c>
      <c r="Q29" s="191">
        <v>20</v>
      </c>
      <c r="R29" s="192">
        <f t="shared" si="8"/>
        <v>2</v>
      </c>
      <c r="S29" s="116"/>
      <c r="T29" s="193"/>
      <c r="U29" s="115">
        <v>82</v>
      </c>
      <c r="V29" s="116">
        <v>57</v>
      </c>
      <c r="W29" s="190">
        <f>V29/45</f>
        <v>1.2666666666666666</v>
      </c>
      <c r="X29" s="191">
        <v>20</v>
      </c>
      <c r="Y29" s="192">
        <f>IF(X29&lt;24,2,IF(X29&lt;28,3,IF(X29&lt;31,4,5)))</f>
        <v>2</v>
      </c>
      <c r="Z29" s="116"/>
      <c r="AA29" s="193"/>
      <c r="AB29" s="125">
        <v>76</v>
      </c>
      <c r="AC29" s="126">
        <v>58</v>
      </c>
      <c r="AD29" s="197">
        <f t="shared" si="5"/>
        <v>1.288888888888889</v>
      </c>
      <c r="AE29" s="198">
        <v>24</v>
      </c>
      <c r="AF29" s="199">
        <f t="shared" si="6"/>
        <v>3</v>
      </c>
      <c r="AG29" s="126"/>
      <c r="AH29" s="200"/>
    </row>
    <row r="30" spans="1:34" ht="12.75">
      <c r="A30" s="171">
        <v>25</v>
      </c>
      <c r="B30" s="172" t="s">
        <v>85</v>
      </c>
      <c r="C30" s="173" t="s">
        <v>137</v>
      </c>
      <c r="D30" s="174">
        <v>14</v>
      </c>
      <c r="E30" s="175" t="s">
        <v>138</v>
      </c>
      <c r="F30" s="174">
        <v>14</v>
      </c>
      <c r="G30" s="175" t="s">
        <v>144</v>
      </c>
      <c r="H30" s="174">
        <v>13</v>
      </c>
      <c r="I30" s="175" t="s">
        <v>145</v>
      </c>
      <c r="J30" s="176">
        <v>12</v>
      </c>
      <c r="K30" s="177">
        <f>D30+F30+H30+J30</f>
        <v>53</v>
      </c>
      <c r="L30" s="178" t="s">
        <v>141</v>
      </c>
      <c r="M30" s="176">
        <v>15</v>
      </c>
      <c r="N30" s="125">
        <v>107</v>
      </c>
      <c r="O30" s="126">
        <v>48</v>
      </c>
      <c r="P30" s="197">
        <f t="shared" si="7"/>
        <v>1.0666666666666667</v>
      </c>
      <c r="Q30" s="198">
        <v>30</v>
      </c>
      <c r="R30" s="199">
        <f t="shared" si="8"/>
        <v>4</v>
      </c>
      <c r="S30" s="126">
        <v>2</v>
      </c>
      <c r="T30" s="200"/>
      <c r="U30" s="16"/>
      <c r="V30" s="17"/>
      <c r="W30" s="67"/>
      <c r="X30" s="68"/>
      <c r="Y30" s="37"/>
      <c r="Z30" s="17"/>
      <c r="AA30" s="18"/>
      <c r="AB30" s="16"/>
      <c r="AC30" s="17"/>
      <c r="AD30" s="67"/>
      <c r="AE30" s="68"/>
      <c r="AF30" s="37"/>
      <c r="AG30" s="17"/>
      <c r="AH30" s="18"/>
    </row>
    <row r="31" spans="1:34" ht="12.75">
      <c r="A31" s="264">
        <v>26</v>
      </c>
      <c r="B31" s="265" t="s">
        <v>86</v>
      </c>
      <c r="C31" s="269"/>
      <c r="D31" s="267"/>
      <c r="E31" s="270"/>
      <c r="F31" s="268"/>
      <c r="G31" s="270"/>
      <c r="H31" s="267"/>
      <c r="I31" s="267"/>
      <c r="J31" s="181"/>
      <c r="K31" s="266"/>
      <c r="L31" s="268"/>
      <c r="M31" s="261" t="s">
        <v>192</v>
      </c>
      <c r="N31" s="115">
        <v>116</v>
      </c>
      <c r="O31" s="116">
        <v>49</v>
      </c>
      <c r="P31" s="190">
        <f t="shared" si="7"/>
        <v>1.0888888888888888</v>
      </c>
      <c r="Q31" s="191">
        <v>9</v>
      </c>
      <c r="R31" s="192">
        <f t="shared" si="8"/>
        <v>2</v>
      </c>
      <c r="S31" s="116"/>
      <c r="T31" s="193"/>
      <c r="U31" s="115">
        <v>105</v>
      </c>
      <c r="V31" s="116">
        <v>50</v>
      </c>
      <c r="W31" s="190">
        <f>V31/45</f>
        <v>1.1111111111111112</v>
      </c>
      <c r="X31" s="191">
        <v>18</v>
      </c>
      <c r="Y31" s="192">
        <f>IF(X31&lt;24,2,IF(X31&lt;28,3,IF(X31&lt;31,4,5)))</f>
        <v>2</v>
      </c>
      <c r="Z31" s="116"/>
      <c r="AA31" s="193"/>
      <c r="AB31" s="125">
        <v>124</v>
      </c>
      <c r="AC31" s="126">
        <v>50</v>
      </c>
      <c r="AD31" s="197">
        <f>AC31/45</f>
        <v>1.1111111111111112</v>
      </c>
      <c r="AE31" s="198">
        <v>24</v>
      </c>
      <c r="AF31" s="199">
        <f>IF(AE31&lt;24,2,IF(AE31&lt;28,3,IF(AE31&lt;31,4,5)))</f>
        <v>3</v>
      </c>
      <c r="AG31" s="126"/>
      <c r="AH31" s="200"/>
    </row>
    <row r="32" spans="1:34" ht="12.75">
      <c r="A32" s="171">
        <v>27</v>
      </c>
      <c r="B32" s="172" t="s">
        <v>87</v>
      </c>
      <c r="C32" s="173" t="s">
        <v>143</v>
      </c>
      <c r="D32" s="174">
        <v>14</v>
      </c>
      <c r="E32" s="175" t="s">
        <v>146</v>
      </c>
      <c r="F32" s="174">
        <v>14</v>
      </c>
      <c r="G32" s="175" t="s">
        <v>147</v>
      </c>
      <c r="H32" s="174">
        <v>12</v>
      </c>
      <c r="I32" s="175" t="s">
        <v>145</v>
      </c>
      <c r="J32" s="174">
        <v>12</v>
      </c>
      <c r="K32" s="177">
        <f>D32+F32+H32+J32</f>
        <v>52</v>
      </c>
      <c r="L32" s="178" t="s">
        <v>141</v>
      </c>
      <c r="M32" s="176">
        <v>3</v>
      </c>
      <c r="N32" s="115">
        <v>70</v>
      </c>
      <c r="O32" s="116">
        <v>57</v>
      </c>
      <c r="P32" s="190">
        <f t="shared" si="7"/>
        <v>1.2666666666666666</v>
      </c>
      <c r="Q32" s="191">
        <v>21</v>
      </c>
      <c r="R32" s="192">
        <f t="shared" si="8"/>
        <v>2</v>
      </c>
      <c r="S32" s="116"/>
      <c r="T32" s="193"/>
      <c r="U32" s="125">
        <v>93</v>
      </c>
      <c r="V32" s="126">
        <v>36</v>
      </c>
      <c r="W32" s="197">
        <f>V32/45</f>
        <v>0.8</v>
      </c>
      <c r="X32" s="198">
        <v>24</v>
      </c>
      <c r="Y32" s="199">
        <f>IF(X32&lt;24,2,IF(X32&lt;28,3,IF(X32&lt;31,4,5)))</f>
        <v>3</v>
      </c>
      <c r="Z32" s="126"/>
      <c r="AA32" s="200"/>
      <c r="AB32" s="16"/>
      <c r="AC32" s="17"/>
      <c r="AD32" s="67"/>
      <c r="AE32" s="68"/>
      <c r="AF32" s="37"/>
      <c r="AG32" s="17"/>
      <c r="AH32" s="18"/>
    </row>
    <row r="33" spans="1:34" ht="12.75">
      <c r="A33" s="264">
        <v>28</v>
      </c>
      <c r="B33" s="265" t="s">
        <v>88</v>
      </c>
      <c r="C33" s="269" t="s">
        <v>143</v>
      </c>
      <c r="D33" s="267">
        <v>15</v>
      </c>
      <c r="E33" s="270" t="s">
        <v>146</v>
      </c>
      <c r="F33" s="267">
        <v>15</v>
      </c>
      <c r="G33" s="267"/>
      <c r="H33" s="267"/>
      <c r="I33" s="267"/>
      <c r="J33" s="181"/>
      <c r="K33" s="266"/>
      <c r="L33" s="268"/>
      <c r="M33" s="181" t="s">
        <v>192</v>
      </c>
      <c r="N33" s="125">
        <v>66</v>
      </c>
      <c r="O33" s="126">
        <v>51</v>
      </c>
      <c r="P33" s="197">
        <f t="shared" si="7"/>
        <v>1.1333333333333333</v>
      </c>
      <c r="Q33" s="198">
        <v>24</v>
      </c>
      <c r="R33" s="199">
        <f t="shared" si="8"/>
        <v>3</v>
      </c>
      <c r="S33" s="126"/>
      <c r="T33" s="200"/>
      <c r="U33" s="16"/>
      <c r="V33" s="17"/>
      <c r="W33" s="67"/>
      <c r="X33" s="68"/>
      <c r="Y33" s="37"/>
      <c r="Z33" s="17"/>
      <c r="AA33" s="18"/>
      <c r="AB33" s="115">
        <v>119</v>
      </c>
      <c r="AC33" s="116">
        <v>64</v>
      </c>
      <c r="AD33" s="190">
        <f>AC33/45</f>
        <v>1.4222222222222223</v>
      </c>
      <c r="AE33" s="191">
        <f>22*0.7</f>
        <v>15.399999999999999</v>
      </c>
      <c r="AF33" s="192">
        <f>IF(AE33&lt;24,2,IF(AE33&lt;28,3,IF(AE33&lt;31,4,5)))</f>
        <v>2</v>
      </c>
      <c r="AG33" s="116"/>
      <c r="AH33" s="193"/>
    </row>
    <row r="34" spans="1:34" ht="12.75">
      <c r="A34" s="171">
        <v>29</v>
      </c>
      <c r="B34" s="172" t="s">
        <v>89</v>
      </c>
      <c r="C34" s="173" t="s">
        <v>150</v>
      </c>
      <c r="D34" s="174">
        <v>14</v>
      </c>
      <c r="E34" s="175" t="s">
        <v>151</v>
      </c>
      <c r="F34" s="174">
        <v>13</v>
      </c>
      <c r="G34" s="175" t="s">
        <v>152</v>
      </c>
      <c r="H34" s="174">
        <v>13</v>
      </c>
      <c r="I34" s="175" t="s">
        <v>156</v>
      </c>
      <c r="J34" s="174">
        <v>12</v>
      </c>
      <c r="K34" s="177">
        <f>D34+F34+H34+J34</f>
        <v>52</v>
      </c>
      <c r="L34" s="178" t="s">
        <v>141</v>
      </c>
      <c r="M34" s="176">
        <v>7</v>
      </c>
      <c r="N34" s="115">
        <v>22</v>
      </c>
      <c r="O34" s="116">
        <v>60</v>
      </c>
      <c r="P34" s="190">
        <f t="shared" si="7"/>
        <v>1.3333333333333333</v>
      </c>
      <c r="Q34" s="191">
        <v>21</v>
      </c>
      <c r="R34" s="192">
        <f t="shared" si="8"/>
        <v>2</v>
      </c>
      <c r="S34" s="116"/>
      <c r="T34" s="193"/>
      <c r="U34" s="125">
        <v>45</v>
      </c>
      <c r="V34" s="126">
        <v>18</v>
      </c>
      <c r="W34" s="197">
        <f>V34/45</f>
        <v>0.4</v>
      </c>
      <c r="X34" s="198">
        <f>19*1.3</f>
        <v>24.7</v>
      </c>
      <c r="Y34" s="199">
        <f>IF(X34&lt;24,2,IF(X34&lt;28,3,IF(X34&lt;31,4,5)))</f>
        <v>3</v>
      </c>
      <c r="Z34" s="126"/>
      <c r="AA34" s="200"/>
      <c r="AB34" s="115">
        <v>118</v>
      </c>
      <c r="AC34" s="116">
        <v>26</v>
      </c>
      <c r="AD34" s="190">
        <f>AC34/45</f>
        <v>0.5777777777777777</v>
      </c>
      <c r="AE34" s="191">
        <v>20</v>
      </c>
      <c r="AF34" s="192">
        <f>IF(AE34&lt;24,2,IF(AE34&lt;28,3,IF(AE34&lt;31,4,5)))</f>
        <v>2</v>
      </c>
      <c r="AG34" s="116"/>
      <c r="AH34" s="193"/>
    </row>
    <row r="35" spans="1:34" ht="12.75">
      <c r="A35" s="171">
        <v>30</v>
      </c>
      <c r="B35" s="172" t="s">
        <v>90</v>
      </c>
      <c r="C35" s="173" t="s">
        <v>159</v>
      </c>
      <c r="D35" s="174">
        <v>13</v>
      </c>
      <c r="E35" s="175" t="s">
        <v>160</v>
      </c>
      <c r="F35" s="174">
        <v>15</v>
      </c>
      <c r="G35" s="175" t="s">
        <v>161</v>
      </c>
      <c r="H35" s="174">
        <v>15</v>
      </c>
      <c r="I35" s="175" t="s">
        <v>162</v>
      </c>
      <c r="J35" s="176">
        <v>15</v>
      </c>
      <c r="K35" s="177">
        <f>D35+F35+H35+J35</f>
        <v>58</v>
      </c>
      <c r="L35" s="178" t="s">
        <v>141</v>
      </c>
      <c r="M35" s="176">
        <v>22</v>
      </c>
      <c r="N35" s="115">
        <v>112</v>
      </c>
      <c r="O35" s="116">
        <v>36</v>
      </c>
      <c r="P35" s="190">
        <f t="shared" si="7"/>
        <v>0.8</v>
      </c>
      <c r="Q35" s="191">
        <v>22</v>
      </c>
      <c r="R35" s="192">
        <f t="shared" si="8"/>
        <v>2</v>
      </c>
      <c r="S35" s="116"/>
      <c r="T35" s="193"/>
      <c r="U35" s="125">
        <v>83</v>
      </c>
      <c r="V35" s="126">
        <v>24</v>
      </c>
      <c r="W35" s="197">
        <f>V35/45</f>
        <v>0.5333333333333333</v>
      </c>
      <c r="X35" s="198">
        <v>25</v>
      </c>
      <c r="Y35" s="199">
        <f>IF(X35&lt;24,2,IF(X35&lt;28,3,IF(X35&lt;31,4,5)))</f>
        <v>3</v>
      </c>
      <c r="Z35" s="126"/>
      <c r="AA35" s="200"/>
      <c r="AB35" s="115">
        <v>110</v>
      </c>
      <c r="AC35" s="116">
        <v>29</v>
      </c>
      <c r="AD35" s="190">
        <f>AC35/45</f>
        <v>0.6444444444444445</v>
      </c>
      <c r="AE35" s="191">
        <v>15</v>
      </c>
      <c r="AF35" s="192">
        <f>IF(AE35&lt;24,2,IF(AE35&lt;28,3,IF(AE35&lt;31,4,5)))</f>
        <v>2</v>
      </c>
      <c r="AG35" s="116"/>
      <c r="AH35" s="193"/>
    </row>
    <row r="36" spans="1:34" ht="13.5" thickBot="1">
      <c r="A36" s="221">
        <v>31</v>
      </c>
      <c r="B36" s="222" t="s">
        <v>91</v>
      </c>
      <c r="C36" s="173" t="s">
        <v>143</v>
      </c>
      <c r="D36" s="174">
        <v>14</v>
      </c>
      <c r="E36" s="175" t="s">
        <v>146</v>
      </c>
      <c r="F36" s="174">
        <v>14</v>
      </c>
      <c r="G36" s="175" t="s">
        <v>147</v>
      </c>
      <c r="H36" s="174">
        <v>15</v>
      </c>
      <c r="I36" s="175" t="s">
        <v>184</v>
      </c>
      <c r="J36" s="176">
        <v>15</v>
      </c>
      <c r="K36" s="177">
        <f>D36+F36+H36+J36</f>
        <v>58</v>
      </c>
      <c r="L36" s="178" t="s">
        <v>141</v>
      </c>
      <c r="M36" s="176">
        <v>14</v>
      </c>
      <c r="N36" s="115">
        <v>28</v>
      </c>
      <c r="O36" s="116">
        <v>21</v>
      </c>
      <c r="P36" s="190">
        <f t="shared" si="7"/>
        <v>0.4666666666666667</v>
      </c>
      <c r="Q36" s="191">
        <f>1.3*16</f>
        <v>20.8</v>
      </c>
      <c r="R36" s="192">
        <f t="shared" si="8"/>
        <v>2</v>
      </c>
      <c r="S36" s="116"/>
      <c r="T36" s="193"/>
      <c r="U36" s="115">
        <v>62</v>
      </c>
      <c r="V36" s="116">
        <v>60</v>
      </c>
      <c r="W36" s="190">
        <f>V36/45</f>
        <v>1.3333333333333333</v>
      </c>
      <c r="X36" s="191">
        <v>20</v>
      </c>
      <c r="Y36" s="192">
        <f>IF(X36&lt;24,2,IF(X36&lt;28,3,IF(X36&lt;31,4,5)))</f>
        <v>2</v>
      </c>
      <c r="Z36" s="116"/>
      <c r="AA36" s="193"/>
      <c r="AB36" s="115">
        <v>101</v>
      </c>
      <c r="AC36" s="116">
        <v>34</v>
      </c>
      <c r="AD36" s="190">
        <f>AC36/45</f>
        <v>0.7555555555555555</v>
      </c>
      <c r="AE36" s="191">
        <v>17</v>
      </c>
      <c r="AF36" s="192">
        <f>IF(AE36&lt;24,2,IF(AE36&lt;28,3,IF(AE36&lt;31,4,5)))</f>
        <v>2</v>
      </c>
      <c r="AG36" s="116"/>
      <c r="AH36" s="193"/>
    </row>
    <row r="37" spans="1:34" ht="15.75" thickTop="1">
      <c r="A37" s="389" t="s">
        <v>32</v>
      </c>
      <c r="B37" s="390"/>
      <c r="C37" s="151"/>
      <c r="D37" s="152">
        <v>0</v>
      </c>
      <c r="E37" s="151"/>
      <c r="F37" s="152">
        <v>0</v>
      </c>
      <c r="G37" s="151"/>
      <c r="H37" s="152">
        <v>0</v>
      </c>
      <c r="I37" s="151"/>
      <c r="J37" s="153">
        <v>0</v>
      </c>
      <c r="K37" s="154">
        <f>D37+F37+H37+J37</f>
        <v>0</v>
      </c>
      <c r="L37" s="155">
        <v>22</v>
      </c>
      <c r="M37" s="156">
        <f>L37/(L37+L38)*100</f>
        <v>70.96774193548387</v>
      </c>
      <c r="N37" s="395" t="s">
        <v>33</v>
      </c>
      <c r="O37" s="303"/>
      <c r="P37" s="303"/>
      <c r="Q37" s="303"/>
      <c r="R37" s="303"/>
      <c r="S37" s="396"/>
      <c r="T37" s="19">
        <v>29</v>
      </c>
      <c r="U37" s="395" t="s">
        <v>33</v>
      </c>
      <c r="V37" s="303"/>
      <c r="W37" s="303"/>
      <c r="X37" s="303"/>
      <c r="Y37" s="303"/>
      <c r="Z37" s="396"/>
      <c r="AA37" s="19"/>
      <c r="AB37" s="115">
        <v>119</v>
      </c>
      <c r="AC37" s="116">
        <v>30</v>
      </c>
      <c r="AD37" s="190">
        <f>AC37/45</f>
        <v>0.6666666666666666</v>
      </c>
      <c r="AE37" s="191">
        <v>20</v>
      </c>
      <c r="AF37" s="192">
        <f>IF(AE37&lt;24,2,IF(AE37&lt;28,3,IF(AE37&lt;31,4,5)))</f>
        <v>2</v>
      </c>
      <c r="AG37" s="116"/>
      <c r="AH37" s="193"/>
    </row>
    <row r="38" spans="1:34" ht="15.75" thickBot="1">
      <c r="A38" s="391"/>
      <c r="B38" s="392"/>
      <c r="C38" s="157"/>
      <c r="D38" s="13">
        <f>31-D37</f>
        <v>31</v>
      </c>
      <c r="E38" s="157"/>
      <c r="F38" s="13">
        <f>31-F37</f>
        <v>31</v>
      </c>
      <c r="G38" s="157"/>
      <c r="H38" s="13">
        <f>31-H37</f>
        <v>31</v>
      </c>
      <c r="I38" s="157"/>
      <c r="J38" s="13">
        <f>31-J37</f>
        <v>31</v>
      </c>
      <c r="K38" s="158">
        <f>D38+F38+H38+J38</f>
        <v>124</v>
      </c>
      <c r="L38" s="159">
        <f>31-L37</f>
        <v>9</v>
      </c>
      <c r="M38" s="160">
        <f>100-M37</f>
        <v>29.032258064516128</v>
      </c>
      <c r="N38" s="398" t="s">
        <v>34</v>
      </c>
      <c r="O38" s="387"/>
      <c r="P38" s="387"/>
      <c r="Q38" s="387"/>
      <c r="R38" s="387"/>
      <c r="S38" s="399"/>
      <c r="T38" s="20">
        <v>19</v>
      </c>
      <c r="U38" s="398" t="s">
        <v>34</v>
      </c>
      <c r="V38" s="387"/>
      <c r="W38" s="387"/>
      <c r="X38" s="387"/>
      <c r="Y38" s="387"/>
      <c r="Z38" s="399"/>
      <c r="AA38" s="20"/>
      <c r="AB38" s="125">
        <v>92</v>
      </c>
      <c r="AC38" s="126">
        <v>54</v>
      </c>
      <c r="AD38" s="197">
        <f>AC38/45</f>
        <v>1.2</v>
      </c>
      <c r="AE38" s="198">
        <v>31</v>
      </c>
      <c r="AF38" s="199">
        <f>IF(AE38&lt;24,2,IF(AE38&lt;28,3,IF(AE38&lt;31,4,5)))</f>
        <v>5</v>
      </c>
      <c r="AG38" s="126"/>
      <c r="AH38" s="200"/>
    </row>
    <row r="39" spans="1:27" ht="15.75" thickTop="1">
      <c r="A39" s="391"/>
      <c r="B39" s="392"/>
      <c r="C39" s="161"/>
      <c r="D39" s="162"/>
      <c r="E39" s="162"/>
      <c r="F39" s="162"/>
      <c r="G39" s="162"/>
      <c r="H39" s="162"/>
      <c r="I39" s="162"/>
      <c r="J39" s="162"/>
      <c r="K39" s="162"/>
      <c r="L39" s="162"/>
      <c r="M39" s="163"/>
      <c r="N39" s="398" t="s">
        <v>35</v>
      </c>
      <c r="O39" s="387"/>
      <c r="P39" s="387"/>
      <c r="Q39" s="387"/>
      <c r="R39" s="387"/>
      <c r="S39" s="399"/>
      <c r="T39" s="20">
        <v>10</v>
      </c>
      <c r="U39" s="398" t="s">
        <v>35</v>
      </c>
      <c r="V39" s="387"/>
      <c r="W39" s="387"/>
      <c r="X39" s="387"/>
      <c r="Y39" s="387"/>
      <c r="Z39" s="399"/>
      <c r="AA39" s="20"/>
    </row>
    <row r="40" spans="1:27" ht="15">
      <c r="A40" s="391"/>
      <c r="B40" s="392"/>
      <c r="C40" s="144"/>
      <c r="D40" s="164"/>
      <c r="E40" s="164"/>
      <c r="F40" s="164"/>
      <c r="G40" s="164"/>
      <c r="H40" s="164"/>
      <c r="I40" s="164"/>
      <c r="J40" s="164"/>
      <c r="K40" s="164"/>
      <c r="L40" s="164"/>
      <c r="M40" s="165"/>
      <c r="N40" s="398" t="s">
        <v>36</v>
      </c>
      <c r="O40" s="387"/>
      <c r="P40" s="387"/>
      <c r="Q40" s="387"/>
      <c r="R40" s="387"/>
      <c r="S40" s="399"/>
      <c r="T40" s="20">
        <v>2</v>
      </c>
      <c r="U40" s="398" t="s">
        <v>36</v>
      </c>
      <c r="V40" s="387"/>
      <c r="W40" s="387"/>
      <c r="X40" s="387"/>
      <c r="Y40" s="387"/>
      <c r="Z40" s="399"/>
      <c r="AA40" s="20"/>
    </row>
    <row r="41" spans="1:27" ht="15">
      <c r="A41" s="391"/>
      <c r="B41" s="392"/>
      <c r="C41" s="144"/>
      <c r="D41" s="164"/>
      <c r="E41" s="164"/>
      <c r="F41" s="164"/>
      <c r="G41" s="164"/>
      <c r="H41" s="164"/>
      <c r="I41" s="164"/>
      <c r="J41" s="164"/>
      <c r="K41" s="164"/>
      <c r="L41" s="164"/>
      <c r="M41" s="165"/>
      <c r="N41" s="386" t="s">
        <v>37</v>
      </c>
      <c r="O41" s="387"/>
      <c r="P41" s="387"/>
      <c r="Q41" s="387"/>
      <c r="R41" s="387"/>
      <c r="S41" s="388"/>
      <c r="T41" s="21">
        <v>0</v>
      </c>
      <c r="U41" s="386" t="s">
        <v>37</v>
      </c>
      <c r="V41" s="387"/>
      <c r="W41" s="387"/>
      <c r="X41" s="387"/>
      <c r="Y41" s="387"/>
      <c r="Z41" s="388"/>
      <c r="AA41" s="21"/>
    </row>
    <row r="42" spans="1:27" ht="15.75" thickBot="1">
      <c r="A42" s="393"/>
      <c r="B42" s="394"/>
      <c r="C42" s="145"/>
      <c r="D42" s="166"/>
      <c r="E42" s="166"/>
      <c r="F42" s="166"/>
      <c r="G42" s="166"/>
      <c r="H42" s="166"/>
      <c r="I42" s="166"/>
      <c r="J42" s="166"/>
      <c r="K42" s="166"/>
      <c r="L42" s="166"/>
      <c r="M42" s="167"/>
      <c r="N42" s="311" t="s">
        <v>38</v>
      </c>
      <c r="O42" s="317"/>
      <c r="P42" s="317"/>
      <c r="Q42" s="317"/>
      <c r="R42" s="317"/>
      <c r="S42" s="397"/>
      <c r="T42" s="22">
        <v>31</v>
      </c>
      <c r="U42" s="311" t="s">
        <v>38</v>
      </c>
      <c r="V42" s="317"/>
      <c r="W42" s="317"/>
      <c r="X42" s="317"/>
      <c r="Y42" s="317"/>
      <c r="Z42" s="397"/>
      <c r="AA42" s="22"/>
    </row>
    <row r="43" ht="13.5" thickTop="1">
      <c r="B43" s="23" t="s">
        <v>39</v>
      </c>
    </row>
    <row r="44" ht="13.5" thickBot="1">
      <c r="B44" s="8" t="s">
        <v>40</v>
      </c>
    </row>
    <row r="45" ht="13.5" thickTop="1"/>
  </sheetData>
  <mergeCells count="26">
    <mergeCell ref="A3:A5"/>
    <mergeCell ref="B3:B5"/>
    <mergeCell ref="C3:M3"/>
    <mergeCell ref="C4:D4"/>
    <mergeCell ref="E4:F4"/>
    <mergeCell ref="G4:H4"/>
    <mergeCell ref="I4:J4"/>
    <mergeCell ref="K4:M4"/>
    <mergeCell ref="U40:Z40"/>
    <mergeCell ref="N38:S38"/>
    <mergeCell ref="U38:Z38"/>
    <mergeCell ref="N39:S39"/>
    <mergeCell ref="B1:T1"/>
    <mergeCell ref="N41:S41"/>
    <mergeCell ref="U41:Z41"/>
    <mergeCell ref="A37:B42"/>
    <mergeCell ref="N37:S37"/>
    <mergeCell ref="U37:Z37"/>
    <mergeCell ref="N42:S42"/>
    <mergeCell ref="U42:Z42"/>
    <mergeCell ref="U39:Z39"/>
    <mergeCell ref="N40:S40"/>
    <mergeCell ref="N4:T4"/>
    <mergeCell ref="U4:AA4"/>
    <mergeCell ref="AB4:AH4"/>
    <mergeCell ref="N3:AH3"/>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O43"/>
  <sheetViews>
    <sheetView workbookViewId="0" topLeftCell="A1">
      <selection activeCell="H37" sqref="H37"/>
    </sheetView>
  </sheetViews>
  <sheetFormatPr defaultColWidth="9.00390625" defaultRowHeight="12.75"/>
  <cols>
    <col min="1" max="1" width="3.625" style="0" customWidth="1"/>
    <col min="2" max="2" width="35.25390625" style="0" customWidth="1"/>
    <col min="3" max="3" width="4.00390625" style="0" customWidth="1"/>
    <col min="4" max="4" width="4.125" style="0" customWidth="1"/>
    <col min="5" max="5" width="4.875" style="0" customWidth="1"/>
    <col min="6" max="6" width="3.75390625" style="0" customWidth="1"/>
    <col min="8" max="8" width="10.125" style="0" bestFit="1" customWidth="1"/>
    <col min="9" max="9" width="2.00390625" style="0" customWidth="1"/>
    <col min="10" max="13" width="3.00390625" style="0" customWidth="1"/>
  </cols>
  <sheetData>
    <row r="1" spans="2:15" ht="20.25">
      <c r="B1" s="384" t="s">
        <v>94</v>
      </c>
      <c r="C1" s="385"/>
      <c r="D1" s="385"/>
      <c r="E1" s="385"/>
      <c r="F1" s="385"/>
      <c r="G1" s="385"/>
      <c r="H1" s="385"/>
      <c r="I1" s="385"/>
      <c r="J1" s="385"/>
      <c r="K1" s="385"/>
      <c r="L1" s="385"/>
      <c r="M1" s="385"/>
      <c r="N1" s="385"/>
      <c r="O1" s="385"/>
    </row>
    <row r="2" ht="13.5" thickBot="1">
      <c r="G2" s="31"/>
    </row>
    <row r="3" spans="1:13" ht="13.5" thickTop="1">
      <c r="A3" s="348" t="s">
        <v>5</v>
      </c>
      <c r="B3" s="402" t="s">
        <v>93</v>
      </c>
      <c r="C3" s="417" t="s">
        <v>97</v>
      </c>
      <c r="D3" s="418"/>
      <c r="E3" s="418"/>
      <c r="F3" s="418"/>
      <c r="G3" s="40"/>
      <c r="H3" s="407" t="s">
        <v>54</v>
      </c>
      <c r="I3" s="416"/>
      <c r="J3" s="416"/>
      <c r="K3" s="416"/>
      <c r="L3" s="416"/>
      <c r="M3" s="379"/>
    </row>
    <row r="4" spans="1:13" ht="16.5" thickBot="1">
      <c r="A4" s="401"/>
      <c r="B4" s="404"/>
      <c r="C4" s="38" t="s">
        <v>25</v>
      </c>
      <c r="D4" s="39" t="s">
        <v>28</v>
      </c>
      <c r="E4" s="39" t="s">
        <v>9</v>
      </c>
      <c r="F4" s="39" t="s">
        <v>29</v>
      </c>
      <c r="G4" s="41"/>
      <c r="H4" s="42" t="s">
        <v>55</v>
      </c>
      <c r="I4" s="43" t="s">
        <v>25</v>
      </c>
      <c r="J4" s="44" t="s">
        <v>26</v>
      </c>
      <c r="K4" s="43" t="s">
        <v>28</v>
      </c>
      <c r="L4" s="43" t="s">
        <v>9</v>
      </c>
      <c r="M4" s="45" t="s">
        <v>29</v>
      </c>
    </row>
    <row r="5" spans="1:13" ht="13.5" thickTop="1">
      <c r="A5" s="69">
        <v>1</v>
      </c>
      <c r="B5" s="102" t="s">
        <v>62</v>
      </c>
      <c r="C5" s="120">
        <v>2</v>
      </c>
      <c r="D5" s="121">
        <v>18</v>
      </c>
      <c r="E5" s="124">
        <f aca="true" t="shared" si="0" ref="E5:E28">IF(D5&lt;14,2,IF(D5&lt;18,3,IF(D5&lt;22,4,5)))</f>
        <v>4</v>
      </c>
      <c r="F5" s="15"/>
      <c r="G5" s="46"/>
      <c r="H5" s="16"/>
      <c r="I5" s="17"/>
      <c r="J5" s="17"/>
      <c r="K5" s="17"/>
      <c r="L5" s="17"/>
      <c r="M5" s="18"/>
    </row>
    <row r="6" spans="1:13" ht="12.75">
      <c r="A6" s="69">
        <v>2</v>
      </c>
      <c r="B6" s="102" t="s">
        <v>63</v>
      </c>
      <c r="C6" s="122">
        <v>3</v>
      </c>
      <c r="D6" s="123">
        <v>21</v>
      </c>
      <c r="E6" s="124">
        <f t="shared" si="0"/>
        <v>4</v>
      </c>
      <c r="F6" s="17"/>
      <c r="G6" s="46"/>
      <c r="H6" s="16"/>
      <c r="I6" s="17"/>
      <c r="J6" s="17"/>
      <c r="K6" s="17"/>
      <c r="L6" s="17"/>
      <c r="M6" s="18"/>
    </row>
    <row r="7" spans="1:13" ht="12.75">
      <c r="A7" s="69">
        <v>3</v>
      </c>
      <c r="B7" s="102" t="s">
        <v>64</v>
      </c>
      <c r="C7" s="115">
        <v>5</v>
      </c>
      <c r="D7" s="116">
        <v>17</v>
      </c>
      <c r="E7" s="117">
        <f t="shared" si="0"/>
        <v>3</v>
      </c>
      <c r="F7" s="17"/>
      <c r="G7" s="46"/>
      <c r="H7" s="65"/>
      <c r="I7" s="17"/>
      <c r="J7" s="17"/>
      <c r="K7" s="17"/>
      <c r="L7" s="66"/>
      <c r="M7" s="18"/>
    </row>
    <row r="8" spans="1:13" ht="12.75">
      <c r="A8" s="69">
        <v>4</v>
      </c>
      <c r="B8" s="102" t="s">
        <v>65</v>
      </c>
      <c r="C8" s="122">
        <v>6</v>
      </c>
      <c r="D8" s="123">
        <v>18</v>
      </c>
      <c r="E8" s="124">
        <f t="shared" si="0"/>
        <v>4</v>
      </c>
      <c r="F8" s="17"/>
      <c r="G8" s="46"/>
      <c r="H8" s="16"/>
      <c r="I8" s="17"/>
      <c r="J8" s="17"/>
      <c r="K8" s="17"/>
      <c r="L8" s="17"/>
      <c r="M8" s="18"/>
    </row>
    <row r="9" spans="1:13" ht="12.75">
      <c r="A9" s="69">
        <v>5</v>
      </c>
      <c r="B9" s="102" t="s">
        <v>66</v>
      </c>
      <c r="C9" s="125">
        <v>5</v>
      </c>
      <c r="D9" s="126">
        <v>22</v>
      </c>
      <c r="E9" s="114">
        <f t="shared" si="0"/>
        <v>5</v>
      </c>
      <c r="F9" s="17"/>
      <c r="G9" s="46"/>
      <c r="H9" s="16"/>
      <c r="I9" s="17"/>
      <c r="J9" s="17"/>
      <c r="K9" s="17"/>
      <c r="L9" s="17"/>
      <c r="M9" s="18"/>
    </row>
    <row r="10" spans="1:13" ht="12.75">
      <c r="A10" s="69">
        <v>6</v>
      </c>
      <c r="B10" s="102" t="s">
        <v>67</v>
      </c>
      <c r="C10" s="115">
        <v>3</v>
      </c>
      <c r="D10" s="116">
        <v>14</v>
      </c>
      <c r="E10" s="117">
        <f t="shared" si="0"/>
        <v>3</v>
      </c>
      <c r="F10" s="17"/>
      <c r="G10" s="46"/>
      <c r="H10" s="16"/>
      <c r="I10" s="17"/>
      <c r="J10" s="17"/>
      <c r="K10" s="17"/>
      <c r="L10" s="17"/>
      <c r="M10" s="18"/>
    </row>
    <row r="11" spans="1:13" ht="12.75">
      <c r="A11" s="69">
        <v>7</v>
      </c>
      <c r="B11" s="102" t="s">
        <v>68</v>
      </c>
      <c r="C11" s="115">
        <v>1</v>
      </c>
      <c r="D11" s="116">
        <v>15</v>
      </c>
      <c r="E11" s="117">
        <f t="shared" si="0"/>
        <v>3</v>
      </c>
      <c r="F11" s="17"/>
      <c r="G11" s="46"/>
      <c r="H11" s="16"/>
      <c r="I11" s="17"/>
      <c r="J11" s="17"/>
      <c r="K11" s="17"/>
      <c r="L11" s="17"/>
      <c r="M11" s="18"/>
    </row>
    <row r="12" spans="1:13" ht="12.75">
      <c r="A12" s="69">
        <v>8</v>
      </c>
      <c r="B12" s="102" t="s">
        <v>69</v>
      </c>
      <c r="C12" s="115">
        <v>1</v>
      </c>
      <c r="D12" s="116">
        <v>17</v>
      </c>
      <c r="E12" s="117">
        <f t="shared" si="0"/>
        <v>3</v>
      </c>
      <c r="F12" s="17"/>
      <c r="G12" s="46"/>
      <c r="H12" s="65"/>
      <c r="I12" s="17"/>
      <c r="J12" s="17"/>
      <c r="K12" s="17"/>
      <c r="L12" s="66"/>
      <c r="M12" s="18"/>
    </row>
    <row r="13" spans="1:13" ht="12.75">
      <c r="A13" s="69">
        <v>9</v>
      </c>
      <c r="B13" s="102" t="s">
        <v>70</v>
      </c>
      <c r="C13" s="115">
        <v>3</v>
      </c>
      <c r="D13" s="116">
        <v>14</v>
      </c>
      <c r="E13" s="117">
        <f t="shared" si="0"/>
        <v>3</v>
      </c>
      <c r="F13" s="17"/>
      <c r="G13" s="46"/>
      <c r="H13" s="16"/>
      <c r="I13" s="17"/>
      <c r="J13" s="17"/>
      <c r="K13" s="17"/>
      <c r="L13" s="17"/>
      <c r="M13" s="18"/>
    </row>
    <row r="14" spans="1:13" ht="12.75">
      <c r="A14" s="69">
        <v>10</v>
      </c>
      <c r="B14" s="102" t="s">
        <v>71</v>
      </c>
      <c r="C14" s="115">
        <v>5</v>
      </c>
      <c r="D14" s="116">
        <v>16</v>
      </c>
      <c r="E14" s="117">
        <f t="shared" si="0"/>
        <v>3</v>
      </c>
      <c r="F14" s="17"/>
      <c r="G14" s="46"/>
      <c r="H14" s="16"/>
      <c r="I14" s="17"/>
      <c r="J14" s="17"/>
      <c r="K14" s="17"/>
      <c r="L14" s="17"/>
      <c r="M14" s="18"/>
    </row>
    <row r="15" spans="1:13" ht="12.75">
      <c r="A15" s="69">
        <v>11</v>
      </c>
      <c r="B15" s="102" t="s">
        <v>72</v>
      </c>
      <c r="C15" s="115">
        <v>2</v>
      </c>
      <c r="D15" s="116">
        <v>16</v>
      </c>
      <c r="E15" s="117">
        <f t="shared" si="0"/>
        <v>3</v>
      </c>
      <c r="F15" s="17"/>
      <c r="G15" s="46"/>
      <c r="H15" s="16"/>
      <c r="I15" s="17"/>
      <c r="J15" s="17"/>
      <c r="K15" s="17"/>
      <c r="L15" s="17"/>
      <c r="M15" s="18"/>
    </row>
    <row r="16" spans="1:13" ht="12.75">
      <c r="A16" s="69">
        <v>12</v>
      </c>
      <c r="B16" s="102" t="s">
        <v>73</v>
      </c>
      <c r="C16" s="122">
        <v>1</v>
      </c>
      <c r="D16" s="123">
        <v>20</v>
      </c>
      <c r="E16" s="124">
        <f t="shared" si="0"/>
        <v>4</v>
      </c>
      <c r="F16" s="17"/>
      <c r="G16" s="46"/>
      <c r="H16" s="16"/>
      <c r="I16" s="17"/>
      <c r="J16" s="17"/>
      <c r="K16" s="17"/>
      <c r="L16" s="17"/>
      <c r="M16" s="18"/>
    </row>
    <row r="17" spans="1:13" ht="12.75">
      <c r="A17" s="69">
        <v>13</v>
      </c>
      <c r="B17" s="102" t="s">
        <v>100</v>
      </c>
      <c r="C17" s="115">
        <v>4</v>
      </c>
      <c r="D17" s="116">
        <v>14</v>
      </c>
      <c r="E17" s="117">
        <f t="shared" si="0"/>
        <v>3</v>
      </c>
      <c r="F17" s="17"/>
      <c r="G17" s="46"/>
      <c r="H17" s="16"/>
      <c r="I17" s="17"/>
      <c r="J17" s="17"/>
      <c r="K17" s="17"/>
      <c r="L17" s="17"/>
      <c r="M17" s="18"/>
    </row>
    <row r="18" spans="1:13" ht="12.75">
      <c r="A18" s="69">
        <v>14</v>
      </c>
      <c r="B18" s="102" t="s">
        <v>74</v>
      </c>
      <c r="C18" s="115">
        <v>3</v>
      </c>
      <c r="D18" s="116">
        <v>15</v>
      </c>
      <c r="E18" s="117">
        <f t="shared" si="0"/>
        <v>3</v>
      </c>
      <c r="F18" s="17"/>
      <c r="G18" s="46"/>
      <c r="H18" s="16"/>
      <c r="I18" s="17"/>
      <c r="J18" s="17"/>
      <c r="K18" s="17"/>
      <c r="L18" s="17"/>
      <c r="M18" s="18"/>
    </row>
    <row r="19" spans="1:13" ht="12.75">
      <c r="A19" s="69">
        <v>15</v>
      </c>
      <c r="B19" s="102" t="s">
        <v>75</v>
      </c>
      <c r="C19" s="115">
        <v>6</v>
      </c>
      <c r="D19" s="116">
        <v>17</v>
      </c>
      <c r="E19" s="117">
        <f t="shared" si="0"/>
        <v>3</v>
      </c>
      <c r="F19" s="17"/>
      <c r="G19" s="46"/>
      <c r="H19" s="16"/>
      <c r="I19" s="17"/>
      <c r="J19" s="17"/>
      <c r="K19" s="17"/>
      <c r="L19" s="17"/>
      <c r="M19" s="18"/>
    </row>
    <row r="20" spans="1:13" ht="12.75">
      <c r="A20" s="69">
        <v>16</v>
      </c>
      <c r="B20" s="102" t="s">
        <v>76</v>
      </c>
      <c r="C20" s="125">
        <v>1</v>
      </c>
      <c r="D20" s="126">
        <v>23</v>
      </c>
      <c r="E20" s="114">
        <f t="shared" si="0"/>
        <v>5</v>
      </c>
      <c r="F20" s="17"/>
      <c r="G20" s="46"/>
      <c r="H20" s="16"/>
      <c r="I20" s="17"/>
      <c r="J20" s="17"/>
      <c r="K20" s="17"/>
      <c r="L20" s="17"/>
      <c r="M20" s="18"/>
    </row>
    <row r="21" spans="1:13" ht="12.75">
      <c r="A21" s="69">
        <v>17</v>
      </c>
      <c r="B21" s="102" t="s">
        <v>77</v>
      </c>
      <c r="C21" s="122">
        <v>4</v>
      </c>
      <c r="D21" s="123">
        <v>20</v>
      </c>
      <c r="E21" s="124">
        <f t="shared" si="0"/>
        <v>4</v>
      </c>
      <c r="F21" s="17"/>
      <c r="G21" s="46"/>
      <c r="H21" s="16"/>
      <c r="I21" s="17"/>
      <c r="J21" s="17"/>
      <c r="K21" s="17"/>
      <c r="L21" s="17"/>
      <c r="M21" s="18"/>
    </row>
    <row r="22" spans="1:13" ht="12.75">
      <c r="A22" s="69">
        <v>18</v>
      </c>
      <c r="B22" s="102" t="s">
        <v>78</v>
      </c>
      <c r="C22" s="122">
        <v>6</v>
      </c>
      <c r="D22" s="123">
        <v>21</v>
      </c>
      <c r="E22" s="124">
        <f t="shared" si="0"/>
        <v>4</v>
      </c>
      <c r="F22" s="17"/>
      <c r="G22" s="46"/>
      <c r="H22" s="16"/>
      <c r="I22" s="17"/>
      <c r="J22" s="17"/>
      <c r="K22" s="17"/>
      <c r="L22" s="17"/>
      <c r="M22" s="18"/>
    </row>
    <row r="23" spans="1:13" ht="12.75">
      <c r="A23" s="69">
        <v>19</v>
      </c>
      <c r="B23" s="102" t="s">
        <v>79</v>
      </c>
      <c r="C23" s="115">
        <v>5</v>
      </c>
      <c r="D23" s="116">
        <v>17</v>
      </c>
      <c r="E23" s="117">
        <f t="shared" si="0"/>
        <v>3</v>
      </c>
      <c r="F23" s="17"/>
      <c r="G23" s="46"/>
      <c r="H23" s="16"/>
      <c r="I23" s="17"/>
      <c r="J23" s="17"/>
      <c r="K23" s="17"/>
      <c r="L23" s="17"/>
      <c r="M23" s="18"/>
    </row>
    <row r="24" spans="1:13" ht="12.75">
      <c r="A24" s="69">
        <v>20</v>
      </c>
      <c r="B24" s="102" t="s">
        <v>80</v>
      </c>
      <c r="C24" s="122">
        <v>4</v>
      </c>
      <c r="D24" s="123">
        <v>19</v>
      </c>
      <c r="E24" s="124">
        <f t="shared" si="0"/>
        <v>4</v>
      </c>
      <c r="F24" s="17"/>
      <c r="G24" s="46"/>
      <c r="H24" s="16"/>
      <c r="I24" s="17"/>
      <c r="J24" s="17"/>
      <c r="K24" s="17"/>
      <c r="L24" s="17"/>
      <c r="M24" s="18"/>
    </row>
    <row r="25" spans="1:13" ht="12.75">
      <c r="A25" s="69">
        <v>21</v>
      </c>
      <c r="B25" s="102" t="s">
        <v>81</v>
      </c>
      <c r="C25" s="122">
        <v>4</v>
      </c>
      <c r="D25" s="123">
        <v>20</v>
      </c>
      <c r="E25" s="124">
        <f t="shared" si="0"/>
        <v>4</v>
      </c>
      <c r="F25" s="17"/>
      <c r="G25" s="46"/>
      <c r="H25" s="16"/>
      <c r="I25" s="17"/>
      <c r="J25" s="17"/>
      <c r="K25" s="17"/>
      <c r="L25" s="17"/>
      <c r="M25" s="18"/>
    </row>
    <row r="26" spans="1:13" ht="12.75">
      <c r="A26" s="69">
        <v>22</v>
      </c>
      <c r="B26" s="102" t="s">
        <v>82</v>
      </c>
      <c r="C26" s="115">
        <v>1</v>
      </c>
      <c r="D26" s="116">
        <v>15</v>
      </c>
      <c r="E26" s="117">
        <f t="shared" si="0"/>
        <v>3</v>
      </c>
      <c r="F26" s="17"/>
      <c r="G26" s="46"/>
      <c r="H26" s="16"/>
      <c r="I26" s="17"/>
      <c r="J26" s="17"/>
      <c r="K26" s="17"/>
      <c r="L26" s="17"/>
      <c r="M26" s="18"/>
    </row>
    <row r="27" spans="1:13" ht="12.75">
      <c r="A27" s="69">
        <v>23</v>
      </c>
      <c r="B27" s="102" t="s">
        <v>83</v>
      </c>
      <c r="C27" s="122">
        <v>1</v>
      </c>
      <c r="D27" s="123">
        <v>21</v>
      </c>
      <c r="E27" s="124">
        <f t="shared" si="0"/>
        <v>4</v>
      </c>
      <c r="F27" s="17"/>
      <c r="G27" s="46"/>
      <c r="H27" s="16"/>
      <c r="I27" s="17"/>
      <c r="J27" s="17"/>
      <c r="K27" s="17"/>
      <c r="L27" s="17"/>
      <c r="M27" s="18"/>
    </row>
    <row r="28" spans="1:13" ht="12.75">
      <c r="A28" s="69">
        <v>24</v>
      </c>
      <c r="B28" s="102" t="s">
        <v>84</v>
      </c>
      <c r="C28" s="115">
        <v>2</v>
      </c>
      <c r="D28" s="116">
        <v>16</v>
      </c>
      <c r="E28" s="117">
        <f t="shared" si="0"/>
        <v>3</v>
      </c>
      <c r="F28" s="17"/>
      <c r="G28" s="46"/>
      <c r="H28" s="16"/>
      <c r="I28" s="17"/>
      <c r="J28" s="17"/>
      <c r="K28" s="17"/>
      <c r="L28" s="17"/>
      <c r="M28" s="18"/>
    </row>
    <row r="29" spans="1:13" ht="12.75">
      <c r="A29" s="69">
        <v>25</v>
      </c>
      <c r="B29" s="102" t="s">
        <v>85</v>
      </c>
      <c r="C29" s="115">
        <v>4</v>
      </c>
      <c r="D29" s="116">
        <v>17</v>
      </c>
      <c r="E29" s="117">
        <f aca="true" t="shared" si="1" ref="E29:E35">IF(D29&lt;14,2,IF(D29&lt;18,3,IF(D29&lt;22,4,5)))</f>
        <v>3</v>
      </c>
      <c r="F29" s="17"/>
      <c r="G29" s="46"/>
      <c r="H29" s="16"/>
      <c r="I29" s="17"/>
      <c r="J29" s="17"/>
      <c r="K29" s="17"/>
      <c r="L29" s="17"/>
      <c r="M29" s="18"/>
    </row>
    <row r="30" spans="1:13" ht="12.75">
      <c r="A30" s="69">
        <v>26</v>
      </c>
      <c r="B30" s="102" t="s">
        <v>86</v>
      </c>
      <c r="C30" s="115">
        <v>3</v>
      </c>
      <c r="D30" s="116">
        <v>17</v>
      </c>
      <c r="E30" s="117">
        <f t="shared" si="1"/>
        <v>3</v>
      </c>
      <c r="F30" s="17"/>
      <c r="G30" s="46"/>
      <c r="H30" s="16"/>
      <c r="I30" s="17"/>
      <c r="J30" s="17"/>
      <c r="K30" s="17"/>
      <c r="L30" s="17"/>
      <c r="M30" s="18"/>
    </row>
    <row r="31" spans="1:13" ht="12.75">
      <c r="A31" s="69">
        <v>27</v>
      </c>
      <c r="B31" s="102" t="s">
        <v>87</v>
      </c>
      <c r="C31" s="122">
        <v>1</v>
      </c>
      <c r="D31" s="123">
        <v>18</v>
      </c>
      <c r="E31" s="124">
        <f t="shared" si="1"/>
        <v>4</v>
      </c>
      <c r="F31" s="17"/>
      <c r="G31" s="46"/>
      <c r="H31" s="16"/>
      <c r="I31" s="17"/>
      <c r="J31" s="17"/>
      <c r="K31" s="17"/>
      <c r="L31" s="17"/>
      <c r="M31" s="18"/>
    </row>
    <row r="32" spans="1:13" ht="12.75">
      <c r="A32" s="69">
        <v>28</v>
      </c>
      <c r="B32" s="102" t="s">
        <v>88</v>
      </c>
      <c r="C32" s="115">
        <v>2</v>
      </c>
      <c r="D32" s="116">
        <v>15</v>
      </c>
      <c r="E32" s="117">
        <f t="shared" si="1"/>
        <v>3</v>
      </c>
      <c r="F32" s="17"/>
      <c r="G32" s="46"/>
      <c r="H32" s="16"/>
      <c r="I32" s="17"/>
      <c r="J32" s="17"/>
      <c r="K32" s="17"/>
      <c r="L32" s="17"/>
      <c r="M32" s="18"/>
    </row>
    <row r="33" spans="1:13" ht="12.75">
      <c r="A33" s="69">
        <v>29</v>
      </c>
      <c r="B33" s="102" t="s">
        <v>89</v>
      </c>
      <c r="C33" s="125">
        <v>2</v>
      </c>
      <c r="D33" s="126">
        <v>24</v>
      </c>
      <c r="E33" s="114">
        <f t="shared" si="1"/>
        <v>5</v>
      </c>
      <c r="F33" s="17"/>
      <c r="G33" s="46"/>
      <c r="H33" s="16"/>
      <c r="I33" s="17"/>
      <c r="J33" s="17"/>
      <c r="K33" s="17"/>
      <c r="L33" s="17"/>
      <c r="M33" s="18"/>
    </row>
    <row r="34" spans="1:13" ht="12.75">
      <c r="A34" s="69">
        <v>30</v>
      </c>
      <c r="B34" s="102" t="s">
        <v>90</v>
      </c>
      <c r="C34" s="122">
        <v>4</v>
      </c>
      <c r="D34" s="123">
        <v>19</v>
      </c>
      <c r="E34" s="124">
        <f t="shared" si="1"/>
        <v>4</v>
      </c>
      <c r="F34" s="17"/>
      <c r="G34" s="46"/>
      <c r="H34" s="16"/>
      <c r="I34" s="17"/>
      <c r="J34" s="17"/>
      <c r="K34" s="17"/>
      <c r="L34" s="17"/>
      <c r="M34" s="18"/>
    </row>
    <row r="35" spans="1:13" ht="13.5" thickBot="1">
      <c r="A35" s="89">
        <v>31</v>
      </c>
      <c r="B35" s="103" t="s">
        <v>91</v>
      </c>
      <c r="C35" s="118">
        <v>4</v>
      </c>
      <c r="D35" s="119">
        <v>15</v>
      </c>
      <c r="E35" s="117">
        <f t="shared" si="1"/>
        <v>3</v>
      </c>
      <c r="F35" s="64"/>
      <c r="G35" s="46"/>
      <c r="H35" s="65"/>
      <c r="I35" s="17"/>
      <c r="J35" s="17"/>
      <c r="K35" s="17"/>
      <c r="L35" s="66"/>
      <c r="M35" s="18"/>
    </row>
    <row r="36" spans="2:14" ht="13.5" thickTop="1">
      <c r="B36" s="389" t="s">
        <v>32</v>
      </c>
      <c r="C36" s="419" t="s">
        <v>48</v>
      </c>
      <c r="D36" s="420"/>
      <c r="E36" s="420"/>
      <c r="F36" s="420"/>
      <c r="G36" s="30">
        <v>3</v>
      </c>
      <c r="H36" s="33"/>
      <c r="I36" s="33"/>
      <c r="J36" s="33"/>
      <c r="K36" s="33"/>
      <c r="L36" s="33"/>
      <c r="M36" s="33"/>
      <c r="N36" s="31"/>
    </row>
    <row r="37" spans="2:14" ht="12.75">
      <c r="B37" s="414"/>
      <c r="C37" s="305" t="s">
        <v>49</v>
      </c>
      <c r="D37" s="306"/>
      <c r="E37" s="306"/>
      <c r="F37" s="306"/>
      <c r="G37" s="112">
        <v>11</v>
      </c>
      <c r="H37" s="31"/>
      <c r="I37" s="31"/>
      <c r="J37" s="31"/>
      <c r="K37" s="31"/>
      <c r="L37" s="31"/>
      <c r="M37" s="31"/>
      <c r="N37" s="31"/>
    </row>
    <row r="38" spans="2:14" ht="12.75">
      <c r="B38" s="414"/>
      <c r="C38" s="305" t="s">
        <v>50</v>
      </c>
      <c r="D38" s="306"/>
      <c r="E38" s="306"/>
      <c r="F38" s="306"/>
      <c r="G38" s="112">
        <v>17</v>
      </c>
      <c r="H38" s="31"/>
      <c r="I38" s="31"/>
      <c r="J38" s="31"/>
      <c r="K38" s="31"/>
      <c r="L38" s="31"/>
      <c r="M38" s="31"/>
      <c r="N38" s="31"/>
    </row>
    <row r="39" spans="2:14" ht="12.75">
      <c r="B39" s="414"/>
      <c r="C39" s="305" t="s">
        <v>51</v>
      </c>
      <c r="D39" s="306"/>
      <c r="E39" s="306"/>
      <c r="F39" s="306"/>
      <c r="G39" s="112">
        <v>0</v>
      </c>
      <c r="H39" s="47"/>
      <c r="I39" s="31"/>
      <c r="J39" s="31"/>
      <c r="K39" s="31"/>
      <c r="L39" s="32"/>
      <c r="M39" s="31"/>
      <c r="N39" s="31"/>
    </row>
    <row r="40" spans="2:14" ht="12.75">
      <c r="B40" s="414"/>
      <c r="C40" s="305" t="s">
        <v>52</v>
      </c>
      <c r="D40" s="306"/>
      <c r="E40" s="306"/>
      <c r="F40" s="306"/>
      <c r="G40" s="112">
        <v>0</v>
      </c>
      <c r="H40" s="31"/>
      <c r="I40" s="31"/>
      <c r="J40" s="31"/>
      <c r="K40" s="31"/>
      <c r="L40" s="31"/>
      <c r="M40" s="31"/>
      <c r="N40" s="31"/>
    </row>
    <row r="41" spans="2:14" ht="13.5" thickBot="1">
      <c r="B41" s="415"/>
      <c r="C41" s="413" t="s">
        <v>38</v>
      </c>
      <c r="D41" s="413"/>
      <c r="E41" s="413"/>
      <c r="F41" s="413"/>
      <c r="G41" s="113">
        <v>31</v>
      </c>
      <c r="H41" s="31"/>
      <c r="I41" s="31"/>
      <c r="J41" s="31"/>
      <c r="K41" s="31"/>
      <c r="L41" s="31"/>
      <c r="M41" s="31"/>
      <c r="N41" s="31"/>
    </row>
    <row r="42" spans="7:14" ht="13.5" thickTop="1">
      <c r="G42" s="33"/>
      <c r="H42" s="31"/>
      <c r="I42" s="31"/>
      <c r="J42" s="31"/>
      <c r="K42" s="31"/>
      <c r="L42" s="31"/>
      <c r="M42" s="31"/>
      <c r="N42" s="31"/>
    </row>
    <row r="43" spans="8:14" ht="12.75">
      <c r="H43" s="31"/>
      <c r="I43" s="31"/>
      <c r="J43" s="31"/>
      <c r="K43" s="31"/>
      <c r="L43" s="31"/>
      <c r="M43" s="31"/>
      <c r="N43" s="31"/>
    </row>
  </sheetData>
  <mergeCells count="12">
    <mergeCell ref="A3:A4"/>
    <mergeCell ref="B3:B4"/>
    <mergeCell ref="C3:F3"/>
    <mergeCell ref="C36:F36"/>
    <mergeCell ref="C37:F37"/>
    <mergeCell ref="C41:F41"/>
    <mergeCell ref="B36:B41"/>
    <mergeCell ref="B1:O1"/>
    <mergeCell ref="C38:F38"/>
    <mergeCell ref="C39:F39"/>
    <mergeCell ref="C40:F40"/>
    <mergeCell ref="H3:M3"/>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2012-01-19T09:30:32Z</dcterms:modified>
  <cp:category/>
  <cp:version/>
  <cp:contentType/>
  <cp:contentStatus/>
</cp:coreProperties>
</file>